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xml" ContentType="application/vnd.openxmlformats-officedocument.drawing+xml"/>
  <Override PartName="/xl/drawings/drawing20.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updateLinks="always" codeName="ThisWorkbook"/>
  <bookViews>
    <workbookView xWindow="0" yWindow="0" windowWidth="28800" windowHeight="12795" tabRatio="887"/>
  </bookViews>
  <sheets>
    <sheet name="一覧" sheetId="62" r:id="rId1"/>
    <sheet name="様1" sheetId="2" r:id="rId2"/>
    <sheet name="様2" sheetId="64" r:id="rId3"/>
    <sheet name="様3" sheetId="58" r:id="rId4"/>
    <sheet name="様4" sheetId="5" r:id="rId5"/>
    <sheet name="様4添1" sheetId="37" r:id="rId6"/>
    <sheet name="様5" sheetId="34" r:id="rId7"/>
    <sheet name="様5添 1" sheetId="65" r:id="rId8"/>
    <sheet name="様5添2" sheetId="60" r:id="rId9"/>
    <sheet name="様5添3" sheetId="29" r:id="rId10"/>
    <sheet name="様5添４" sheetId="67" r:id="rId11"/>
    <sheet name="様6" sheetId="51" r:id="rId12"/>
    <sheet name="様6添１" sheetId="10" r:id="rId13"/>
    <sheet name="様7" sheetId="11" r:id="rId14"/>
    <sheet name="様8" sheetId="55" r:id="rId15"/>
    <sheet name="様9" sheetId="68" r:id="rId16"/>
    <sheet name="様９(障害者訓練用）" sheetId="3" r:id="rId17"/>
    <sheet name="様10" sheetId="66" r:id="rId18"/>
    <sheet name="様10 (障害者訓練用)" sheetId="4" r:id="rId19"/>
    <sheet name="様11" sheetId="8" r:id="rId20"/>
    <sheet name="別添２_DXリテラシー標準の項目一覧" sheetId="1" r:id="rId21"/>
    <sheet name="別表1" sheetId="69" r:id="rId22"/>
    <sheet name="←公募申請時はここまで" sheetId="7" r:id="rId23"/>
    <sheet name="契様1" sheetId="71" r:id="rId24"/>
    <sheet name="契様2の1" sheetId="15" r:id="rId25"/>
    <sheet name="契様2の2" sheetId="12" r:id="rId26"/>
    <sheet name="契様3の1" sheetId="74" r:id="rId27"/>
    <sheet name="契様3の2" sheetId="75" r:id="rId28"/>
    <sheet name="契様6 " sheetId="13" r:id="rId29"/>
    <sheet name="契様6  (障害者訓練用)" sheetId="14" r:id="rId30"/>
    <sheet name="契様６(障害者訓練用使わない）" sheetId="9" state="hidden" r:id="rId31"/>
    <sheet name="契様7の1" sheetId="77" r:id="rId32"/>
    <sheet name="契様7の2" sheetId="78" r:id="rId33"/>
    <sheet name="契様7の3" sheetId="79" r:id="rId34"/>
    <sheet name="契様8" sheetId="80" r:id="rId35"/>
    <sheet name="契様9" sheetId="81" r:id="rId36"/>
    <sheet name="実" sheetId="82" r:id="rId37"/>
    <sheet name="実4" sheetId="84" r:id="rId38"/>
    <sheet name="実7" sheetId="85" r:id="rId39"/>
    <sheet name="実8_9" sheetId="87" r:id="rId40"/>
    <sheet name="実12" sheetId="88" r:id="rId41"/>
    <sheet name="提出書類一覧" sheetId="89" r:id="rId42"/>
    <sheet name="登録用" sheetId="23" state="hidden" r:id="rId43"/>
  </sheets>
  <externalReferences>
    <externalReference r:id="rId44"/>
  </externalReferences>
  <definedNames>
    <definedName name="jhgg" hidden="1">#REF!</definedName>
    <definedName name="jhgg" localSheetId="0" hidden="1">#REF!</definedName>
    <definedName name="ggt" hidden="1">#REF!</definedName>
    <definedName name="ggt" localSheetId="0" hidden="1">#REF!</definedName>
    <definedName name="Esub" hidden="1">#REF!</definedName>
    <definedName name="Esub" localSheetId="2" hidden="1">#REF!</definedName>
    <definedName name="_Sor" hidden="1">#REF!</definedName>
    <definedName name="_Sor" localSheetId="2" hidden="1">#REF!</definedName>
    <definedName name="a" hidden="1">#REF!</definedName>
    <definedName name="a" localSheetId="2" hidden="1">#REF!</definedName>
    <definedName name="gg" hidden="1">#REF!</definedName>
    <definedName name="gg" localSheetId="2" hidden="1">#REF!</definedName>
    <definedName name="ggt" localSheetId="2" hidden="1">#REF!</definedName>
    <definedName name="HU" hidden="1">#REF!</definedName>
    <definedName name="HU" localSheetId="2" hidden="1">#REF!</definedName>
    <definedName name="jhg" hidden="1">#REF!</definedName>
    <definedName name="jhg" localSheetId="2" hidden="1">#REF!</definedName>
    <definedName name="jhgg" localSheetId="2" hidden="1">#REF!</definedName>
    <definedName name="Esub" localSheetId="7" hidden="1">#REF!</definedName>
    <definedName name="_Sor" localSheetId="7" hidden="1">#REF!</definedName>
    <definedName name="a" localSheetId="7" hidden="1">#REF!</definedName>
    <definedName name="gg" localSheetId="7" hidden="1">#REF!</definedName>
    <definedName name="ggt" localSheetId="7" hidden="1">#REF!</definedName>
    <definedName name="HU" localSheetId="7" hidden="1">#REF!</definedName>
    <definedName name="jhg" localSheetId="7" hidden="1">#REF!</definedName>
    <definedName name="jhgg" localSheetId="7" hidden="1">#REF!</definedName>
    <definedName name="a" localSheetId="23" hidden="1">#REF!</definedName>
    <definedName name="_Sor" localSheetId="23" hidden="1">#REF!</definedName>
    <definedName name="Esub" localSheetId="23" hidden="1">#REF!</definedName>
    <definedName name="_key111" hidden="1">#REF!</definedName>
    <definedName name="_key111" localSheetId="23" hidden="1">#REF!</definedName>
    <definedName name="_key222" hidden="1">#REF!</definedName>
    <definedName name="_key222" localSheetId="23" hidden="1">#REF!</definedName>
    <definedName name="_Sort000" hidden="1">#REF!</definedName>
    <definedName name="_Sort000" localSheetId="23" hidden="1">#REF!</definedName>
    <definedName name="abc" hidden="1">#REF!</definedName>
    <definedName name="abc" localSheetId="23" hidden="1">#REF!</definedName>
    <definedName name="gg" localSheetId="23" hidden="1">#REF!</definedName>
    <definedName name="ggt" localSheetId="23" hidden="1">#REF!</definedName>
    <definedName name="HU" localSheetId="23" hidden="1">#REF!</definedName>
    <definedName name="jhg" localSheetId="23" hidden="1">#REF!</definedName>
    <definedName name="jhgg" localSheetId="23" hidden="1">#REF!</definedName>
    <definedName name="a" localSheetId="26" hidden="1">#REF!</definedName>
    <definedName name="_Sor" localSheetId="26" hidden="1">#REF!</definedName>
    <definedName name="Esub" localSheetId="26" hidden="1">#REF!</definedName>
    <definedName name="_key111" localSheetId="26" hidden="1">#REF!</definedName>
    <definedName name="_key222" localSheetId="26" hidden="1">#REF!</definedName>
    <definedName name="_Sort000" localSheetId="26" hidden="1">#REF!</definedName>
    <definedName name="aaaa" hidden="1">#REF!</definedName>
    <definedName name="aaaa" localSheetId="26" hidden="1">#REF!</definedName>
    <definedName name="abc" localSheetId="26" hidden="1">#REF!</definedName>
    <definedName name="gg" localSheetId="26" hidden="1">#REF!</definedName>
    <definedName name="ggt" localSheetId="26" hidden="1">#REF!</definedName>
    <definedName name="HU" localSheetId="26" hidden="1">#REF!</definedName>
    <definedName name="jhg" localSheetId="26" hidden="1">#REF!</definedName>
    <definedName name="jhgg" localSheetId="26" hidden="1">#REF!</definedName>
    <definedName name="a" localSheetId="27" hidden="1">#REF!</definedName>
    <definedName name="_Sor" localSheetId="27" hidden="1">#REF!</definedName>
    <definedName name="Esub" localSheetId="27" hidden="1">#REF!</definedName>
    <definedName name="_key111" localSheetId="27" hidden="1">#REF!</definedName>
    <definedName name="_key222" localSheetId="27" hidden="1">#REF!</definedName>
    <definedName name="_Sort000" localSheetId="27" hidden="1">#REF!</definedName>
    <definedName name="aaaa" localSheetId="27" hidden="1">#REF!</definedName>
    <definedName name="abc" localSheetId="27" hidden="1">#REF!</definedName>
    <definedName name="gg" localSheetId="27" hidden="1">#REF!</definedName>
    <definedName name="ggt" localSheetId="27" hidden="1">#REF!</definedName>
    <definedName name="HU" localSheetId="27" hidden="1">#REF!</definedName>
    <definedName name="jhg" localSheetId="27" hidden="1">#REF!</definedName>
    <definedName name="jhgg" localSheetId="27" hidden="1">#REF!</definedName>
    <definedName name="科目名">#REF!</definedName>
    <definedName name="科目名" localSheetId="31">#REF!</definedName>
    <definedName name="訓練分野">様5!$AO$1:$AO$22</definedName>
    <definedName name="訓練分野" localSheetId="31">#REF!</definedName>
    <definedName name="訓練分野" localSheetId="32">#REF!</definedName>
    <definedName name="科目名" localSheetId="32">#REF!</definedName>
    <definedName name="訓練分野" localSheetId="33">#REF!</definedName>
    <definedName name="科目名" localSheetId="33">#REF!</definedName>
    <definedName name="訓練分野" localSheetId="34">#REF!</definedName>
    <definedName name="科目名" localSheetId="34">#REF!</definedName>
    <definedName name="訓練分野" localSheetId="35">#REF!</definedName>
    <definedName name="科目名" localSheetId="35">#REF!</definedName>
    <definedName name="_Key2" hidden="1">#REF!</definedName>
    <definedName name="_Key2" localSheetId="9" hidden="1">#REF!</definedName>
    <definedName name="_Key2" localSheetId="14" hidden="1">#REF!</definedName>
    <definedName name="_Key2" localSheetId="3" hidden="1">#REF!</definedName>
    <definedName name="_Key2" localSheetId="8" hidden="1">#REF!</definedName>
    <definedName name="_Key2" localSheetId="0" hidden="1">#REF!</definedName>
    <definedName name="_Key2" localSheetId="2" hidden="1">#REF!</definedName>
    <definedName name="_Key2" localSheetId="7" hidden="1">#REF!</definedName>
    <definedName name="_Key2" localSheetId="23" hidden="1">#REF!</definedName>
    <definedName name="_Key2" localSheetId="26" hidden="1">#REF!</definedName>
    <definedName name="_Key2" localSheetId="27" hidden="1">#REF!</definedName>
    <definedName name="_Key2" localSheetId="32" hidden="1">#REF!</definedName>
    <definedName name="_Key2" localSheetId="33" hidden="1">#REF!</definedName>
    <definedName name="_Key2" localSheetId="34" hidden="1">#REF!</definedName>
    <definedName name="_Key2" localSheetId="35" hidden="1">#REF!</definedName>
    <definedName name="あ" hidden="1">#REF!</definedName>
    <definedName name="あ" localSheetId="9" hidden="1">#REF!</definedName>
    <definedName name="あ" localSheetId="5" hidden="1">#REF!</definedName>
    <definedName name="あ" localSheetId="14" hidden="1">#REF!</definedName>
    <definedName name="あ" localSheetId="3" hidden="1">#REF!</definedName>
    <definedName name="あ" localSheetId="8" hidden="1">#REF!</definedName>
    <definedName name="あ" localSheetId="0" hidden="1">#REF!</definedName>
    <definedName name="あ" localSheetId="2" hidden="1">#REF!</definedName>
    <definedName name="あ" localSheetId="7" hidden="1">#REF!</definedName>
    <definedName name="あ" localSheetId="23" hidden="1">#REF!</definedName>
    <definedName name="あ" localSheetId="26" hidden="1">#REF!</definedName>
    <definedName name="あ" localSheetId="27" hidden="1">#REF!</definedName>
    <definedName name="あ" localSheetId="32" hidden="1">#REF!</definedName>
    <definedName name="あ" localSheetId="33" hidden="1">#REF!</definedName>
    <definedName name="あ" localSheetId="34" hidden="1">#REF!</definedName>
    <definedName name="あ" localSheetId="35" hidden="1">#REF!</definedName>
    <definedName name="_Key1" hidden="1">#REF!</definedName>
    <definedName name="_Key1" localSheetId="9" hidden="1">#REF!</definedName>
    <definedName name="_Sort" hidden="1">#REF!</definedName>
    <definedName name="_Sort" localSheetId="9" hidden="1">#REF!</definedName>
    <definedName name="Esub一覧" hidden="1">#REF!</definedName>
    <definedName name="Esub一覧" localSheetId="9" hidden="1">#REF!</definedName>
    <definedName name="ＨＵＵ" hidden="1">#REF!</definedName>
    <definedName name="ＨＵＵ" localSheetId="9" hidden="1">#REF!</definedName>
    <definedName name="_Key1" localSheetId="6" hidden="1">#REF!</definedName>
    <definedName name="_Sort" localSheetId="5" hidden="1">#REF!</definedName>
    <definedName name="_Key1" localSheetId="14" hidden="1">#REF!</definedName>
    <definedName name="_Sort" localSheetId="14" hidden="1">#REF!</definedName>
    <definedName name="Esub一覧" localSheetId="14" hidden="1">#REF!</definedName>
    <definedName name="ＨＵＵ" localSheetId="14" hidden="1">#REF!</definedName>
    <definedName name="_Key1" localSheetId="3" hidden="1">#REF!</definedName>
    <definedName name="_Sort" localSheetId="3" hidden="1">#REF!</definedName>
    <definedName name="Esub一覧" localSheetId="3" hidden="1">#REF!</definedName>
    <definedName name="ＨＵＵ" localSheetId="3" hidden="1">#REF!</definedName>
    <definedName name="_Key1" localSheetId="8" hidden="1">#REF!</definedName>
    <definedName name="_Sort" localSheetId="8" hidden="1">#REF!</definedName>
    <definedName name="Esub一覧" localSheetId="8" hidden="1">#REF!</definedName>
    <definedName name="ＨＵＵ" localSheetId="8" hidden="1">#REF!</definedName>
    <definedName name="_Key1" localSheetId="0" hidden="1">#REF!</definedName>
    <definedName name="_Sort" localSheetId="0" hidden="1">#REF!</definedName>
    <definedName name="Esub一覧" localSheetId="0" hidden="1">#REF!</definedName>
    <definedName name="ＨＵＵ" localSheetId="0" hidden="1">#REF!</definedName>
    <definedName name="_Key1" localSheetId="2" hidden="1">#REF!</definedName>
    <definedName name="_Sort" localSheetId="2" hidden="1">#REF!</definedName>
    <definedName name="Esub一覧" localSheetId="2" hidden="1">#REF!</definedName>
    <definedName name="ＨＵＵ" localSheetId="2" hidden="1">#REF!</definedName>
    <definedName name="_Key1" localSheetId="7" hidden="1">#REF!</definedName>
    <definedName name="_Sort" localSheetId="7" hidden="1">#REF!</definedName>
    <definedName name="Esub一覧" localSheetId="7" hidden="1">#REF!</definedName>
    <definedName name="ＨＵＵ" localSheetId="7" hidden="1">#REF!</definedName>
    <definedName name="_Key1" localSheetId="23" hidden="1">#REF!</definedName>
    <definedName name="_Sort" localSheetId="23" hidden="1">#REF!</definedName>
    <definedName name="ＨＵＵ" localSheetId="23" hidden="1">#REF!</definedName>
    <definedName name="Esub一覧" localSheetId="23" hidden="1">#REF!</definedName>
    <definedName name="_Key1" localSheetId="26" hidden="1">#REF!</definedName>
    <definedName name="_Sort" localSheetId="26" hidden="1">#REF!</definedName>
    <definedName name="ＨＵＵ" localSheetId="26" hidden="1">#REF!</definedName>
    <definedName name="Esub一覧" localSheetId="26" hidden="1">#REF!</definedName>
    <definedName name="_Key1" localSheetId="27" hidden="1">#REF!</definedName>
    <definedName name="_Sort" localSheetId="27" hidden="1">#REF!</definedName>
    <definedName name="ＨＵＵ" localSheetId="27" hidden="1">#REF!</definedName>
    <definedName name="Esub一覧" localSheetId="27" hidden="1">#REF!</definedName>
    <definedName name="_Key1" localSheetId="31" hidden="1">#REF!</definedName>
    <definedName name="_Key1" localSheetId="32" hidden="1">#REF!</definedName>
    <definedName name="_Sort" localSheetId="32" hidden="1">#REF!</definedName>
    <definedName name="Esub一覧" localSheetId="32" hidden="1">#REF!</definedName>
    <definedName name="ＨＵＵ" localSheetId="32" hidden="1">#REF!</definedName>
    <definedName name="_Key1" localSheetId="33" hidden="1">#REF!</definedName>
    <definedName name="_Sort" localSheetId="33" hidden="1">#REF!</definedName>
    <definedName name="Esub一覧" localSheetId="33" hidden="1">#REF!</definedName>
    <definedName name="ＨＵＵ" localSheetId="33" hidden="1">#REF!</definedName>
    <definedName name="_Key1" localSheetId="34" hidden="1">#REF!</definedName>
    <definedName name="_Sort" localSheetId="34" hidden="1">#REF!</definedName>
    <definedName name="Esub一覧" localSheetId="34" hidden="1">#REF!</definedName>
    <definedName name="ＨＵＵ" localSheetId="34" hidden="1">#REF!</definedName>
    <definedName name="_Key1" localSheetId="35" hidden="1">#REF!</definedName>
    <definedName name="_Sort" localSheetId="35" hidden="1">#REF!</definedName>
    <definedName name="Esub一覧" localSheetId="35" hidden="1">#REF!</definedName>
    <definedName name="ＨＵＵ" localSheetId="35" hidden="1">#REF!</definedName>
    <definedName name="gengo">[1]年度担当!$C$1</definedName>
    <definedName name="_Order1" hidden="1">255</definedName>
    <definedName name="_Order2" hidden="1">255</definedName>
    <definedName name="WEBデザイン" hidden="1">#REF!</definedName>
    <definedName name="_xlnm.Print_Area" localSheetId="20">別添２_DXリテラシー標準の項目一覧!$A$1:$G$54</definedName>
    <definedName name="_xlnm.Print_Area" localSheetId="1">様1!$A$1:$S$58</definedName>
    <definedName name="_xlnm.Print_Area" localSheetId="18">'様10 (障害者訓練用)'!$A$1:$L$37</definedName>
    <definedName name="_xlnm.Print_Area" localSheetId="4">様4!$A$1:$S$39</definedName>
    <definedName name="_xlnm.Print_Area" localSheetId="19">様11!$A$1:$H$23</definedName>
    <definedName name="_xlnm.Print_Area" localSheetId="12">様6添１!$A$1:$W$23</definedName>
    <definedName name="_xlnm.Print_Area" localSheetId="13">様7!$A$1:$F$43</definedName>
    <definedName name="_xlnm.Print_Area" localSheetId="25">契様2の2!$B$1:$AF$41</definedName>
    <definedName name="_xlnm.Print_Area" localSheetId="28">'契様6 '!$A$1:$T$45</definedName>
    <definedName name="_xlnm.Print_Area" localSheetId="29">'契様6  (障害者訓練用)'!$A$1:$S$45</definedName>
    <definedName name="_xlnm.Print_Area" localSheetId="24">契様2の1!$C$1:$AH$37</definedName>
    <definedName name="_xlnm.Print_Area" localSheetId="42">登録用!$A$1:$B$49</definedName>
    <definedName name="_xlnm._FilterDatabase" localSheetId="9" hidden="1">#REF!</definedName>
    <definedName name="_xlnm.Print_Area" localSheetId="9">様5添3!$A$1:$AK$73</definedName>
    <definedName name="_xlnm.Print_Area" localSheetId="6">様5!$A$1:$AK$61</definedName>
    <definedName name="_xlnm.Print_Titles" localSheetId="6">様5!$1:$5</definedName>
    <definedName name="_xlnm.Print_Area" localSheetId="5">様4添1!$A$1:$L$53</definedName>
    <definedName name="_xlnm.Print_Area" localSheetId="11">様6!$A$1:$K$46</definedName>
    <definedName name="_xlnm.Print_Area" localSheetId="14">様8!$A$1:$AP$43</definedName>
    <definedName name="_xlnm.Print_Area" localSheetId="3">様3!$A$1:$Y$70</definedName>
    <definedName name="_xlnm.Print_Titles" localSheetId="3">様3!$6:$6</definedName>
    <definedName name="_xlnm.Print_Area" localSheetId="8">様5添2!$A$1:$X$19</definedName>
    <definedName name="_xlnm.Print_Area" localSheetId="0">一覧!$A$1:$H$47</definedName>
    <definedName name="_xlnm.Print_Area" localSheetId="2">様2!$A$1:$S$53</definedName>
    <definedName name="_xlnm.Print_Area" localSheetId="7">'様5添 1'!$A$1:$X$22</definedName>
    <definedName name="_xlnm.Print_Area" localSheetId="17">様10!$A$1:$L$44</definedName>
    <definedName name="_xlnm.Print_Area" localSheetId="10">様5添４!$A$1:$AQ$49</definedName>
    <definedName name="_xlnm.Print_Area" localSheetId="15">様9!$A$1:$I$47</definedName>
    <definedName name="_xlnm.Print_Area" localSheetId="21">別表1!$A$1:$K$34</definedName>
    <definedName name="_xlnm.Print_Area" localSheetId="23">契様1!$A$1:$P$41</definedName>
    <definedName name="_xlnm.Print_Area" localSheetId="26">契様3の1!$A$1:$R$42</definedName>
    <definedName name="_xlnm.Print_Area" localSheetId="27">契様3の2!$A$1:$S$34</definedName>
    <definedName name="_xlnm.Print_Area" localSheetId="31">契様7の1!$A$1:$K$39</definedName>
    <definedName name="_xlnm.Print_Area" localSheetId="32">契様7の2!$A$1:$L$27</definedName>
    <definedName name="_xlnm.Print_Area" localSheetId="33">契様7の3!$A$1:$L$16</definedName>
    <definedName name="_xlnm.Print_Area" localSheetId="34">契様8!$A$1:$J$52</definedName>
    <definedName name="_xlnm.Print_Area" localSheetId="35">契様9!$A$1:$J$53</definedName>
    <definedName name="_xlnm.Print_Area" localSheetId="36">実!$A$1:$F$38</definedName>
    <definedName name="_xlnm.Print_Area" localSheetId="37">実4!$A$1:$F$41</definedName>
    <definedName name="_xlnm.Print_Area" localSheetId="39">実8_9!$A$1:$K$38</definedName>
    <definedName name="OLE_LINK3" localSheetId="40">実12!$C$148</definedName>
    <definedName name="_xlnm.Print_Area" localSheetId="40">実12!$A$1:$L$172</definedName>
    <definedName name="_xlnm.Print_Area" localSheetId="41">提出書類一覧!$A$1:$F$115</definedName>
    <definedName name="_xlnm.Print_Titles" localSheetId="41">提出書類一覧!$1:$1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xml:space="preserve"> </author>
    <author>高齢・障害・求職者雇用支援機構</author>
    <author>Windows User</author>
    <author>望月　徹</author>
  </authors>
  <commentList>
    <comment ref="O3" authorId="0">
      <text>
        <r>
          <rPr>
            <sz val="11"/>
            <color indexed="81"/>
            <rFont val="ＭＳ Ｐゴシック"/>
          </rPr>
          <t>提出日を入力してください（○年○月○日）</t>
        </r>
      </text>
    </comment>
    <comment ref="H31" authorId="1">
      <text>
        <r>
          <rPr>
            <sz val="11"/>
            <color indexed="81"/>
            <rFont val="ＭＳ Ｐゴシック"/>
          </rPr>
          <t>所在地のうち、都道府県から番地までを入力（1行目）</t>
        </r>
      </text>
    </comment>
    <comment ref="H32" authorId="1">
      <text>
        <r>
          <rPr>
            <sz val="11"/>
            <color indexed="81"/>
            <rFont val="ＭＳ Ｐゴシック"/>
          </rPr>
          <t>所在地のうち、建物名等を入力（２行目）。不要なら入力しない。</t>
        </r>
      </text>
    </comment>
    <comment ref="J9" authorId="2">
      <text>
        <r>
          <rPr>
            <sz val="12"/>
            <color indexed="81"/>
            <rFont val="MS P ゴシック"/>
          </rPr>
          <t>郵便番号
000-0000</t>
        </r>
      </text>
    </comment>
    <comment ref="C30" authorId="3">
      <text>
        <r>
          <rPr>
            <sz val="16"/>
            <color auto="1"/>
            <rFont val="ＭＳ Ｐゴシック"/>
          </rPr>
          <t>訓練会場</t>
        </r>
      </text>
    </comment>
  </commentList>
</comments>
</file>

<file path=xl/comments10.xml><?xml version="1.0" encoding="utf-8"?>
<comments xmlns="http://schemas.openxmlformats.org/spreadsheetml/2006/main">
  <authors>
    <author>望月　徹</author>
  </authors>
  <commentList>
    <comment ref="A1" authorId="0">
      <text>
        <r>
          <rPr>
            <sz val="11"/>
            <color auto="1"/>
            <rFont val="ＭＳ Ｐゴシック"/>
          </rPr>
          <t>仕様書で記載している別添２と同じ</t>
        </r>
      </text>
    </comment>
  </commentList>
</comments>
</file>

<file path=xl/comments11.xml><?xml version="1.0" encoding="utf-8"?>
<comments xmlns="http://schemas.openxmlformats.org/spreadsheetml/2006/main">
  <authors>
    <author xml:space="preserve"> </author>
    <author>Windows User</author>
  </authors>
  <commentList>
    <comment ref="M6" authorId="0">
      <text>
        <r>
          <rPr>
            <sz val="11"/>
            <color indexed="81"/>
            <rFont val="ＭＳ Ｐゴシック"/>
          </rPr>
          <t>提出日を入力（○年○月○日）</t>
        </r>
      </text>
    </comment>
    <comment ref="D24" authorId="1">
      <text>
        <r>
          <rPr>
            <b/>
            <sz val="11"/>
            <color indexed="81"/>
            <rFont val="MS P ゴシック"/>
          </rPr>
          <t>年度を入力</t>
        </r>
      </text>
    </comment>
    <comment ref="B19" authorId="1">
      <text>
        <r>
          <rPr>
            <b/>
            <sz val="11"/>
            <color indexed="81"/>
            <rFont val="MS P ゴシック"/>
          </rPr>
          <t>契約年月日を入力</t>
        </r>
      </text>
    </comment>
  </commentList>
</comments>
</file>

<file path=xl/comments12.xml><?xml version="1.0" encoding="utf-8"?>
<comments xmlns="http://schemas.openxmlformats.org/spreadsheetml/2006/main">
  <authors>
    <author>榊原　嶺</author>
  </authors>
  <commentList>
    <comment ref="M27" authorId="0">
      <text>
        <r>
          <rPr>
            <b/>
            <sz val="16"/>
            <color auto="1"/>
            <rFont val="ＭＳ Ｐゴシック"/>
          </rPr>
          <t>提出日を入力（○年○月○日）</t>
        </r>
      </text>
    </comment>
  </commentList>
</comments>
</file>

<file path=xl/comments13.xml><?xml version="1.0" encoding="utf-8"?>
<comments xmlns="http://schemas.openxmlformats.org/spreadsheetml/2006/main">
  <authors>
    <author>村松　大輔</author>
  </authors>
  <commentList>
    <comment ref="R21" authorId="0">
      <text>
        <r>
          <rPr>
            <sz val="18"/>
            <color auto="1"/>
            <rFont val="ＭＳ Ｐゴシック"/>
          </rPr>
          <t>再委託先が個人等の場合は記載不要</t>
        </r>
      </text>
    </comment>
    <comment ref="R23" authorId="0">
      <text>
        <r>
          <rPr>
            <sz val="18"/>
            <color auto="1"/>
            <rFont val="ＭＳ Ｐゴシック"/>
          </rPr>
          <t>電話番号を記載</t>
        </r>
      </text>
    </comment>
    <comment ref="R24" authorId="0">
      <text>
        <r>
          <rPr>
            <sz val="18"/>
            <color auto="1"/>
            <rFont val="ＭＳ Ｐゴシック"/>
          </rPr>
          <t>代表者と同じ場合には、[同上]と記載</t>
        </r>
      </text>
    </comment>
    <comment ref="R25" authorId="0">
      <text>
        <r>
          <rPr>
            <sz val="18"/>
            <color auto="1"/>
            <rFont val="ＭＳ Ｐゴシック"/>
          </rPr>
          <t>代表者と同じ場合には、[同上]と記載</t>
        </r>
      </text>
    </comment>
    <comment ref="AE41" authorId="0">
      <text>
        <r>
          <rPr>
            <sz val="18"/>
            <color auto="1"/>
            <rFont val="ＭＳ Ｐゴシック"/>
          </rPr>
          <t>押印し、原本を提出</t>
        </r>
      </text>
    </comment>
    <comment ref="Y7" authorId="0">
      <text>
        <r>
          <rPr>
            <sz val="18"/>
            <color auto="1"/>
            <rFont val="ＭＳ Ｐゴシック"/>
          </rPr>
          <t>提出日を入力（○年○月○日）</t>
        </r>
      </text>
    </comment>
  </commentList>
</comments>
</file>

<file path=xl/comments14.xml><?xml version="1.0" encoding="utf-8"?>
<comments xmlns="http://schemas.openxmlformats.org/spreadsheetml/2006/main">
  <authors>
    <author>望月　徹</author>
  </authors>
  <commentList>
    <comment ref="C32" authorId="0">
      <text>
        <r>
          <rPr>
            <sz val="11"/>
            <color auto="1"/>
            <rFont val="ＭＳ Ｐゴシック"/>
          </rPr>
          <t>提出日を入力</t>
        </r>
      </text>
    </comment>
  </commentList>
</comments>
</file>

<file path=xl/comments15.xml><?xml version="1.0" encoding="utf-8"?>
<comments xmlns="http://schemas.openxmlformats.org/spreadsheetml/2006/main">
  <authors>
    <author>Windows User</author>
    <author>望月　徹</author>
  </authors>
  <commentList>
    <comment ref="E7" authorId="0">
      <text>
        <r>
          <rPr>
            <b/>
            <sz val="14"/>
            <color indexed="81"/>
            <rFont val="MS P ゴシック"/>
          </rPr>
          <t>氏名</t>
        </r>
      </text>
    </comment>
    <comment ref="N7" authorId="0">
      <text>
        <r>
          <rPr>
            <b/>
            <sz val="14"/>
            <color indexed="81"/>
            <rFont val="MS P ゴシック"/>
          </rPr>
          <t>生年月日</t>
        </r>
      </text>
    </comment>
    <comment ref="C30" authorId="0">
      <text>
        <r>
          <rPr>
            <b/>
            <sz val="14"/>
            <color indexed="81"/>
            <rFont val="MS P ゴシック"/>
          </rPr>
          <t>提出日</t>
        </r>
      </text>
    </comment>
    <comment ref="J32" authorId="0">
      <text>
        <r>
          <rPr>
            <b/>
            <sz val="14"/>
            <color indexed="81"/>
            <rFont val="MS P ゴシック"/>
          </rPr>
          <t>氏名</t>
        </r>
      </text>
    </comment>
    <comment ref="E10" authorId="1">
      <text>
        <r>
          <rPr>
            <sz val="11"/>
            <color auto="1"/>
            <rFont val="ＭＳ Ｐゴシック"/>
          </rPr>
          <t>市区町村までで可</t>
        </r>
      </text>
    </comment>
  </commentList>
</comments>
</file>

<file path=xl/comments16.xml><?xml version="1.0" encoding="utf-8"?>
<comments xmlns="http://schemas.openxmlformats.org/spreadsheetml/2006/main">
  <authors>
    <author>望月　徹</author>
  </authors>
  <commentList>
    <comment ref="M40" authorId="0">
      <text>
        <r>
          <rPr>
            <b/>
            <sz val="14"/>
            <color auto="1"/>
            <rFont val="ＭＳ Ｐゴシック"/>
          </rPr>
          <t>日付を入力</t>
        </r>
      </text>
    </comment>
  </commentList>
</comments>
</file>

<file path=xl/comments17.xml><?xml version="1.0" encoding="utf-8"?>
<comments xmlns="http://schemas.openxmlformats.org/spreadsheetml/2006/main">
  <authors>
    <author>望月　徹</author>
  </authors>
  <commentList>
    <comment ref="M40" authorId="0">
      <text>
        <r>
          <rPr>
            <b/>
            <sz val="14"/>
            <color auto="1"/>
            <rFont val="ＭＳ Ｐゴシック"/>
          </rPr>
          <t>日付を入力</t>
        </r>
      </text>
    </comment>
  </commentList>
</comments>
</file>

<file path=xl/comments18.xml><?xml version="1.0" encoding="utf-8"?>
<comments xmlns="http://schemas.openxmlformats.org/spreadsheetml/2006/main">
  <authors>
    <author>望月　徹</author>
  </authors>
  <commentList>
    <comment ref="B1" authorId="0">
      <text>
        <r>
          <rPr>
            <sz val="11"/>
            <color auto="1"/>
            <rFont val="ＭＳ Ｐゴシック"/>
          </rPr>
          <t>ファイルNo.</t>
        </r>
      </text>
    </comment>
    <comment ref="C1" authorId="0">
      <text>
        <r>
          <rPr>
            <sz val="11"/>
            <color auto="1"/>
            <rFont val="ＭＳ Ｐゴシック"/>
          </rPr>
          <t>○は、「001_公募申請様式」ファイル（このファイル）の中にシートがあります。</t>
        </r>
      </text>
    </comment>
  </commentList>
</comments>
</file>

<file path=xl/comments2.xml><?xml version="1.0" encoding="utf-8"?>
<comments xmlns="http://schemas.openxmlformats.org/spreadsheetml/2006/main">
  <authors>
    <author>訓練認定課</author>
  </authors>
  <commentList>
    <comment ref="G16" authorId="0">
      <text>
        <r>
          <rPr>
            <sz val="11"/>
            <color indexed="10"/>
            <rFont val="ＭＳ Ｐゴシック"/>
          </rPr>
          <t>小数点第３位を切り捨て、小数点第２位までを入力してください。</t>
        </r>
      </text>
    </comment>
  </commentList>
</comments>
</file>

<file path=xl/comments3.xml><?xml version="1.0" encoding="utf-8"?>
<comments xmlns="http://schemas.openxmlformats.org/spreadsheetml/2006/main">
  <authors>
    <author>高齢・障害・求職者雇用支援機構</author>
    <author>望月　徹</author>
  </authors>
  <commentList>
    <comment ref="E26" authorId="0">
      <text>
        <r>
          <rPr>
            <b/>
            <sz val="9"/>
            <color indexed="81"/>
            <rFont val="ＭＳ Ｐゴシック"/>
          </rPr>
          <t>氏名のみ入力してください</t>
        </r>
      </text>
    </comment>
    <comment ref="J26" authorId="0">
      <text>
        <r>
          <rPr>
            <b/>
            <sz val="9"/>
            <color indexed="81"/>
            <rFont val="ＭＳ Ｐゴシック"/>
          </rPr>
          <t>役職を入力してください</t>
        </r>
      </text>
    </comment>
    <comment ref="A6" authorId="1">
      <text>
        <r>
          <rPr>
            <sz val="11"/>
            <color auto="1"/>
            <rFont val="ＭＳ Ｐゴシック"/>
          </rPr>
          <t>本店</t>
        </r>
      </text>
    </comment>
    <comment ref="E29" authorId="0">
      <text>
        <r>
          <rPr>
            <b/>
            <sz val="9"/>
            <color indexed="81"/>
            <rFont val="ＭＳ Ｐゴシック"/>
          </rPr>
          <t>氏名のみ入力してください</t>
        </r>
      </text>
    </comment>
    <comment ref="J29" authorId="0">
      <text>
        <r>
          <rPr>
            <b/>
            <sz val="9"/>
            <color indexed="81"/>
            <rFont val="ＭＳ Ｐゴシック"/>
          </rPr>
          <t>役職を入力してください</t>
        </r>
      </text>
    </comment>
    <comment ref="E31" authorId="0">
      <text>
        <r>
          <rPr>
            <b/>
            <sz val="9"/>
            <color indexed="81"/>
            <rFont val="ＭＳ Ｐゴシック"/>
          </rPr>
          <t>氏名のみ入力してください</t>
        </r>
      </text>
    </comment>
    <comment ref="J31" authorId="0">
      <text>
        <r>
          <rPr>
            <b/>
            <sz val="9"/>
            <color indexed="81"/>
            <rFont val="ＭＳ Ｐゴシック"/>
          </rPr>
          <t>役職を入力してください</t>
        </r>
      </text>
    </comment>
    <comment ref="E33" authorId="0">
      <text>
        <r>
          <rPr>
            <b/>
            <sz val="9"/>
            <color indexed="81"/>
            <rFont val="ＭＳ Ｐゴシック"/>
          </rPr>
          <t>氏名のみ入力してください</t>
        </r>
      </text>
    </comment>
    <comment ref="J33" authorId="0">
      <text>
        <r>
          <rPr>
            <b/>
            <sz val="9"/>
            <color indexed="81"/>
            <rFont val="ＭＳ Ｐゴシック"/>
          </rPr>
          <t>役職を入力してください</t>
        </r>
      </text>
    </comment>
  </commentList>
</comments>
</file>

<file path=xl/comments4.xml><?xml version="1.0" encoding="utf-8"?>
<comments xmlns="http://schemas.openxmlformats.org/spreadsheetml/2006/main">
  <authors>
    <author>望月　徹</author>
  </authors>
  <commentList>
    <comment ref="C13" authorId="0">
      <text>
        <r>
          <rPr>
            <sz val="11"/>
            <color auto="1"/>
            <rFont val="ＭＳ Ｐゴシック"/>
          </rPr>
          <t>公共と求職者の別が分かるように記載してください。</t>
        </r>
      </text>
    </comment>
  </commentList>
</comments>
</file>

<file path=xl/comments5.xml><?xml version="1.0" encoding="utf-8"?>
<comments xmlns="http://schemas.openxmlformats.org/spreadsheetml/2006/main">
  <authors>
    <author>望月　徹</author>
    <author>作成者</author>
  </authors>
  <commentList>
    <comment ref="F27" authorId="0">
      <text>
        <r>
          <rPr>
            <sz val="11"/>
            <color auto="1"/>
            <rFont val="ＭＳ Ｐゴシック"/>
          </rPr>
          <t>初級か中級を明記する。</t>
        </r>
      </text>
    </comment>
    <comment ref="AG45" authorId="0">
      <text>
        <r>
          <rPr>
            <sz val="11"/>
            <color auto="1"/>
            <rFont val="ＭＳ Ｐゴシック"/>
          </rPr>
          <t>231120清水校に合わせて修正</t>
        </r>
      </text>
    </comment>
    <comment ref="X46" authorId="1">
      <text>
        <r>
          <rPr>
            <b/>
            <sz val="9"/>
            <color indexed="81"/>
            <rFont val="MS P ゴシック"/>
          </rPr>
          <t>検定料等の内訳が分かる資料を添付してください（別に提出する「募集チラシ」への記載でも可）</t>
        </r>
        <r>
          <rPr>
            <sz val="9"/>
            <color indexed="81"/>
            <rFont val="MS P ゴシック"/>
          </rPr>
          <t xml:space="preserve">
</t>
        </r>
      </text>
    </comment>
  </commentList>
</comments>
</file>

<file path=xl/comments6.xml><?xml version="1.0" encoding="utf-8"?>
<comments xmlns="http://schemas.openxmlformats.org/spreadsheetml/2006/main">
  <authors>
    <author>望月　徹</author>
  </authors>
  <commentList>
    <comment ref="AI16" authorId="0">
      <text>
        <r>
          <rPr>
            <sz val="11"/>
            <color auto="1"/>
            <rFont val="ＭＳ Ｐゴシック"/>
          </rPr>
          <t>暦月での訓練時間数</t>
        </r>
      </text>
    </comment>
    <comment ref="AJ16" authorId="0">
      <text>
        <r>
          <rPr>
            <sz val="11"/>
            <color auto="1"/>
            <rFont val="ＭＳ Ｐゴシック"/>
          </rPr>
          <t>暦月での訓練日数</t>
        </r>
      </text>
    </comment>
    <comment ref="AM16" authorId="0">
      <text>
        <r>
          <rPr>
            <sz val="11"/>
            <color auto="1"/>
            <rFont val="ＭＳ Ｐゴシック"/>
          </rPr>
          <t>算定基礎月での訓練時間数</t>
        </r>
      </text>
    </comment>
    <comment ref="AM26" authorId="0">
      <text>
        <r>
          <rPr>
            <sz val="11"/>
            <color auto="1"/>
            <rFont val="ＭＳ Ｐゴシック"/>
          </rPr>
          <t>算定基礎月での訓練時間数</t>
        </r>
      </text>
    </comment>
    <comment ref="AM36" authorId="0">
      <text>
        <r>
          <rPr>
            <sz val="11"/>
            <color auto="1"/>
            <rFont val="ＭＳ Ｐゴシック"/>
          </rPr>
          <t>算定基礎月での訓練時間数</t>
        </r>
      </text>
    </comment>
    <comment ref="AI26" authorId="0">
      <text>
        <r>
          <rPr>
            <sz val="11"/>
            <color auto="1"/>
            <rFont val="ＭＳ Ｐゴシック"/>
          </rPr>
          <t>暦月での訓練時間数</t>
        </r>
      </text>
    </comment>
    <comment ref="AI36" authorId="0">
      <text>
        <r>
          <rPr>
            <sz val="11"/>
            <color auto="1"/>
            <rFont val="ＭＳ Ｐゴシック"/>
          </rPr>
          <t>暦月での訓練時間数</t>
        </r>
      </text>
    </comment>
    <comment ref="AI46" authorId="0">
      <text>
        <r>
          <rPr>
            <sz val="11"/>
            <color auto="1"/>
            <rFont val="ＭＳ Ｐゴシック"/>
          </rPr>
          <t>暦月での訓練時間数</t>
        </r>
      </text>
    </comment>
    <comment ref="AJ26" authorId="0">
      <text>
        <r>
          <rPr>
            <sz val="11"/>
            <color auto="1"/>
            <rFont val="ＭＳ Ｐゴシック"/>
          </rPr>
          <t>暦月での訓練日数</t>
        </r>
      </text>
    </comment>
    <comment ref="AJ36" authorId="0">
      <text>
        <r>
          <rPr>
            <sz val="11"/>
            <color auto="1"/>
            <rFont val="ＭＳ Ｐゴシック"/>
          </rPr>
          <t>暦月での訓練日数</t>
        </r>
      </text>
    </comment>
    <comment ref="AJ46" authorId="0">
      <text>
        <r>
          <rPr>
            <sz val="11"/>
            <color auto="1"/>
            <rFont val="ＭＳ Ｐゴシック"/>
          </rPr>
          <t>暦月での訓練日数</t>
        </r>
      </text>
    </comment>
    <comment ref="AC3" authorId="0">
      <text>
        <r>
          <rPr>
            <sz val="11"/>
            <color auto="1"/>
            <rFont val="ＭＳ Ｐゴシック"/>
          </rPr>
          <t>106時間☓訓練月数</t>
        </r>
      </text>
    </comment>
  </commentList>
</comments>
</file>

<file path=xl/comments7.xml><?xml version="1.0" encoding="utf-8"?>
<comments xmlns="http://schemas.openxmlformats.org/spreadsheetml/2006/main">
  <authors>
    <author>望月　徹</author>
  </authors>
  <commentList>
    <comment ref="H10" authorId="0">
      <text>
        <r>
          <rPr>
            <sz val="11"/>
            <color auto="1"/>
            <rFont val="ＭＳ Ｐゴシック"/>
          </rPr>
          <t>訓練期間中において有効期限内であること</t>
        </r>
      </text>
    </comment>
    <comment ref="H13" authorId="0">
      <text>
        <r>
          <rPr>
            <sz val="11"/>
            <color auto="1"/>
            <rFont val="ＭＳ Ｐゴシック"/>
          </rPr>
          <t>訓練期間中において有効期限内であること</t>
        </r>
      </text>
    </comment>
    <comment ref="H16" authorId="0">
      <text>
        <r>
          <rPr>
            <sz val="11"/>
            <color auto="1"/>
            <rFont val="ＭＳ Ｐゴシック"/>
          </rPr>
          <t>訓練期間中において有効期限内であること</t>
        </r>
      </text>
    </comment>
    <comment ref="H19" authorId="0">
      <text>
        <r>
          <rPr>
            <sz val="11"/>
            <color auto="1"/>
            <rFont val="ＭＳ Ｐゴシック"/>
          </rPr>
          <t>訓練期間中において有効期限内であること</t>
        </r>
      </text>
    </comment>
    <comment ref="H22" authorId="0">
      <text>
        <r>
          <rPr>
            <sz val="11"/>
            <color auto="1"/>
            <rFont val="ＭＳ Ｐゴシック"/>
          </rPr>
          <t>訓練期間中において有効期限内であること</t>
        </r>
      </text>
    </comment>
    <comment ref="H25" authorId="0">
      <text>
        <r>
          <rPr>
            <sz val="11"/>
            <color auto="1"/>
            <rFont val="ＭＳ Ｐゴシック"/>
          </rPr>
          <t>訓練期間中において有効期限内であること</t>
        </r>
      </text>
    </comment>
    <comment ref="H28" authorId="0">
      <text>
        <r>
          <rPr>
            <sz val="11"/>
            <color auto="1"/>
            <rFont val="ＭＳ Ｐゴシック"/>
          </rPr>
          <t>訓練期間中において有効期限内であること</t>
        </r>
      </text>
    </comment>
    <comment ref="H31" authorId="0">
      <text>
        <r>
          <rPr>
            <sz val="11"/>
            <color auto="1"/>
            <rFont val="ＭＳ Ｐゴシック"/>
          </rPr>
          <t>訓練期間中において有効期限内であること</t>
        </r>
      </text>
    </comment>
    <comment ref="H34" authorId="0">
      <text>
        <r>
          <rPr>
            <sz val="11"/>
            <color auto="1"/>
            <rFont val="ＭＳ Ｐゴシック"/>
          </rPr>
          <t>訓練期間中において有効期限内であること</t>
        </r>
      </text>
    </comment>
    <comment ref="H37" authorId="0">
      <text>
        <r>
          <rPr>
            <sz val="11"/>
            <color auto="1"/>
            <rFont val="ＭＳ Ｐゴシック"/>
          </rPr>
          <t>訓練期間中において有効期限内であること</t>
        </r>
      </text>
    </comment>
  </commentList>
</comments>
</file>

<file path=xl/comments8.xml><?xml version="1.0" encoding="utf-8"?>
<comments xmlns="http://schemas.openxmlformats.org/spreadsheetml/2006/main">
  <authors>
    <author>高齢・障害・求職者雇用支援機構</author>
  </authors>
  <commentList>
    <comment ref="E13" authorId="0">
      <text>
        <r>
          <rPr>
            <sz val="11"/>
            <color indexed="81"/>
            <rFont val="ＭＳ Ｐゴシック"/>
          </rPr>
          <t>年号を選んでください。</t>
        </r>
      </text>
    </comment>
  </commentList>
</comments>
</file>

<file path=xl/comments9.xml><?xml version="1.0" encoding="utf-8"?>
<comments xmlns="http://schemas.openxmlformats.org/spreadsheetml/2006/main">
  <authors>
    <author>高齢・障害・求職者雇用支援機構</author>
    <author>望月　徹</author>
  </authors>
  <commentList>
    <comment ref="A18" authorId="0">
      <text>
        <r>
          <rPr>
            <sz val="11"/>
            <color indexed="81"/>
            <rFont val="ＭＳ Ｐゴシック"/>
          </rPr>
          <t>複数人配置する場合は行を増やして記入して下さい。</t>
        </r>
      </text>
    </comment>
    <comment ref="H39" authorId="1">
      <text>
        <r>
          <rPr>
            <sz val="11"/>
            <color auto="1"/>
            <rFont val="ＭＳ Ｐゴシック"/>
          </rPr>
          <t>元号を選択</t>
        </r>
      </text>
    </comment>
  </commentList>
</comments>
</file>

<file path=xl/sharedStrings.xml><?xml version="1.0" encoding="utf-8"?>
<sst xmlns="http://schemas.openxmlformats.org/spreadsheetml/2006/main" xmlns:r="http://schemas.openxmlformats.org/officeDocument/2006/relationships" count="1722" uniqueCount="1722">
  <si>
    <t>式</t>
    <rPh sb="0" eb="1">
      <t>シキ</t>
    </rPh>
    <phoneticPr fontId="16"/>
  </si>
  <si>
    <t>訓練実施機関名</t>
    <rPh sb="0" eb="2">
      <t>クンレン</t>
    </rPh>
    <rPh sb="2" eb="4">
      <t>ジッシ</t>
    </rPh>
    <rPh sb="4" eb="6">
      <t>キカン</t>
    </rPh>
    <rPh sb="6" eb="7">
      <t>メイ</t>
    </rPh>
    <phoneticPr fontId="16"/>
  </si>
  <si>
    <t>実技</t>
    <rPh sb="0" eb="2">
      <t>ジツギ</t>
    </rPh>
    <phoneticPr fontId="16"/>
  </si>
  <si>
    <t>基本条件</t>
    <rPh sb="0" eb="2">
      <t>キホン</t>
    </rPh>
    <rPh sb="2" eb="4">
      <t>ジョウケン</t>
    </rPh>
    <phoneticPr fontId="16"/>
  </si>
  <si>
    <t>訓練総時間数</t>
  </si>
  <si>
    <t>週所定労働時間
20時間以上</t>
    <rPh sb="0" eb="1">
      <t>シュウ</t>
    </rPh>
    <rPh sb="1" eb="3">
      <t>ショテイ</t>
    </rPh>
    <rPh sb="3" eb="5">
      <t>ロウドウ</t>
    </rPh>
    <rPh sb="5" eb="7">
      <t>ジカン</t>
    </rPh>
    <rPh sb="10" eb="14">
      <t>ジカンイジョウ</t>
    </rPh>
    <phoneticPr fontId="16"/>
  </si>
  <si>
    <t>様式
番号</t>
    <rPh sb="0" eb="2">
      <t>ヨウシキ</t>
    </rPh>
    <rPh sb="3" eb="5">
      <t>バンゴウ</t>
    </rPh>
    <phoneticPr fontId="16"/>
  </si>
  <si>
    <t>母子家庭の母等</t>
  </si>
  <si>
    <t>※金額は税抜で記入してください。</t>
    <rPh sb="1" eb="3">
      <t>キンガク</t>
    </rPh>
    <rPh sb="4" eb="5">
      <t>ゼイ</t>
    </rPh>
    <rPh sb="5" eb="6">
      <t>ヌ</t>
    </rPh>
    <rPh sb="7" eb="9">
      <t>キニュウ</t>
    </rPh>
    <phoneticPr fontId="16"/>
  </si>
  <si>
    <t>様式名及び添付する書類</t>
    <rPh sb="0" eb="2">
      <t>ヨウシキ</t>
    </rPh>
    <rPh sb="2" eb="3">
      <t>メイ</t>
    </rPh>
    <rPh sb="3" eb="4">
      <t>オヨ</t>
    </rPh>
    <rPh sb="5" eb="7">
      <t>テンプ</t>
    </rPh>
    <rPh sb="9" eb="11">
      <t>ショルイ</t>
    </rPh>
    <phoneticPr fontId="16"/>
  </si>
  <si>
    <t>教　室　設　備</t>
    <rPh sb="0" eb="3">
      <t>キョウシツ</t>
    </rPh>
    <rPh sb="4" eb="7">
      <t>セツビ</t>
    </rPh>
    <phoneticPr fontId="16"/>
  </si>
  <si>
    <t>　・自ら所有する訓練実施場所及び事務所を使用する　</t>
  </si>
  <si>
    <t>様式第４号</t>
  </si>
  <si>
    <t>提出年月日</t>
    <rPh sb="0" eb="2">
      <t>テイシュツ</t>
    </rPh>
    <rPh sb="2" eb="5">
      <t>ネンガッピ</t>
    </rPh>
    <phoneticPr fontId="16"/>
  </si>
  <si>
    <t>インターネット接続環境</t>
    <rPh sb="7" eb="9">
      <t>セツゾク</t>
    </rPh>
    <rPh sb="9" eb="11">
      <t>カンキョウ</t>
    </rPh>
    <phoneticPr fontId="16"/>
  </si>
  <si>
    <t>申請者
チェック欄</t>
    <rPh sb="0" eb="3">
      <t>シンセイシャ</t>
    </rPh>
    <rPh sb="8" eb="9">
      <t>ラン</t>
    </rPh>
    <phoneticPr fontId="16"/>
  </si>
  <si>
    <t>訓練科名：</t>
  </si>
  <si>
    <t>月末報告書</t>
    <rPh sb="0" eb="2">
      <t>ゲツマツ</t>
    </rPh>
    <rPh sb="2" eb="5">
      <t>ホウコクショ</t>
    </rPh>
    <phoneticPr fontId="16"/>
  </si>
  <si>
    <t>定員</t>
    <rPh sb="0" eb="2">
      <t>テイイン</t>
    </rPh>
    <phoneticPr fontId="16"/>
  </si>
  <si>
    <t>訓練実施会場所在地２</t>
  </si>
  <si>
    <t>訓練実施会場名</t>
    <rPh sb="0" eb="1">
      <t>クンレン</t>
    </rPh>
    <rPh sb="3" eb="5">
      <t>カイジョウ</t>
    </rPh>
    <rPh sb="5" eb="6">
      <t>メイ</t>
    </rPh>
    <phoneticPr fontId="16"/>
  </si>
  <si>
    <t>02　ＩＴ分野</t>
  </si>
  <si>
    <t>最終行</t>
    <rPh sb="0" eb="3">
      <t>サイシュウギョウ</t>
    </rPh>
    <phoneticPr fontId="16"/>
  </si>
  <si>
    <t>（申請者）</t>
    <rPh sb="1" eb="4">
      <t>シンセイシャ</t>
    </rPh>
    <phoneticPr fontId="16"/>
  </si>
  <si>
    <t>1か月目</t>
    <rPh sb="2" eb="3">
      <t>ゲツ</t>
    </rPh>
    <rPh sb="3" eb="4">
      <t>メ</t>
    </rPh>
    <phoneticPr fontId="16"/>
  </si>
  <si>
    <t>フ　リ　ガ　ナ</t>
  </si>
  <si>
    <t>教室</t>
    <rPh sb="0" eb="2">
      <t>キョウシツ</t>
    </rPh>
    <phoneticPr fontId="16"/>
  </si>
  <si>
    <t>②   訓練が行われなかった日（休日等）に　＝　を記入する。</t>
  </si>
  <si>
    <t>パソコン台数</t>
  </si>
  <si>
    <t>第１号</t>
  </si>
  <si>
    <t>第８号</t>
  </si>
  <si>
    <t>・事務、休憩エリアは含まない</t>
    <rPh sb="1" eb="3">
      <t>ジム</t>
    </rPh>
    <rPh sb="4" eb="6">
      <t>キュウケイ</t>
    </rPh>
    <rPh sb="10" eb="11">
      <t>フク</t>
    </rPh>
    <phoneticPr fontId="16"/>
  </si>
  <si>
    <t>（</t>
  </si>
  <si>
    <t>キ</t>
  </si>
  <si>
    <t>項目</t>
    <rPh sb="0" eb="2">
      <t>コウモク</t>
    </rPh>
    <phoneticPr fontId="92"/>
  </si>
  <si>
    <t>訓練カリキュラム</t>
    <rPh sb="0" eb="2">
      <t>クンレン</t>
    </rPh>
    <phoneticPr fontId="16"/>
  </si>
  <si>
    <t>(3)</t>
  </si>
  <si>
    <t>訓練期間中に次の就職支援を行うこと＜①～⑤は必須＞　実施する項目の実施時期に○をつけてください。</t>
    <rPh sb="0" eb="2">
      <t>クンレン</t>
    </rPh>
    <rPh sb="2" eb="4">
      <t>キカン</t>
    </rPh>
    <rPh sb="4" eb="5">
      <t>ナカ</t>
    </rPh>
    <rPh sb="6" eb="7">
      <t>ツギ</t>
    </rPh>
    <rPh sb="26" eb="28">
      <t>ジッシ</t>
    </rPh>
    <rPh sb="33" eb="35">
      <t>ジッシ</t>
    </rPh>
    <rPh sb="35" eb="37">
      <t>ジキ</t>
    </rPh>
    <phoneticPr fontId="16"/>
  </si>
  <si>
    <t>②求人情報の提供</t>
  </si>
  <si>
    <t>職業訓練サービスガイドライン研修の受講証明書（写）（又は修了証明書（写）又は修了証書（写））、またはISO29993及びISO21001の審査登録証（写）</t>
  </si>
  <si>
    <t>フリガナ</t>
  </si>
  <si>
    <t>　訓練時間の標準時間等</t>
    <rPh sb="1" eb="3">
      <t>クンレン</t>
    </rPh>
    <rPh sb="3" eb="5">
      <t>ジカン</t>
    </rPh>
    <rPh sb="6" eb="8">
      <t>ヒョウジュン</t>
    </rPh>
    <rPh sb="8" eb="10">
      <t>ジカン</t>
    </rPh>
    <rPh sb="10" eb="11">
      <t>トウ</t>
    </rPh>
    <phoneticPr fontId="16"/>
  </si>
  <si>
    <t>〒</t>
  </si>
  <si>
    <t>・教室総面積（　　　</t>
    <rPh sb="1" eb="3">
      <t>キョウシツ</t>
    </rPh>
    <rPh sb="3" eb="6">
      <t>ソウメンセキ</t>
    </rPh>
    <phoneticPr fontId="16"/>
  </si>
  <si>
    <t>第７号</t>
  </si>
  <si>
    <t>所在地</t>
  </si>
  <si>
    <t>12　輸送サービス分野</t>
  </si>
  <si>
    <t>日常業務に関するツールの利用方法</t>
  </si>
  <si>
    <t>053-453-1111</t>
  </si>
  <si>
    <t>16 機械関連分野</t>
  </si>
  <si>
    <t>商号又は名称</t>
    <rPh sb="0" eb="2">
      <t>ショウゴウ</t>
    </rPh>
    <rPh sb="2" eb="3">
      <t>マタ</t>
    </rPh>
    <rPh sb="4" eb="6">
      <t>メイショウ</t>
    </rPh>
    <phoneticPr fontId="16"/>
  </si>
  <si>
    <t>無</t>
    <rPh sb="0" eb="1">
      <t>ナ</t>
    </rPh>
    <phoneticPr fontId="16"/>
  </si>
  <si>
    <t>資格名</t>
    <rPh sb="0" eb="3">
      <t>シカクメイ</t>
    </rPh>
    <phoneticPr fontId="16"/>
  </si>
  <si>
    <t>氏　　　名</t>
    <rPh sb="0" eb="1">
      <t>シ</t>
    </rPh>
    <rPh sb="4" eb="5">
      <t>メイ</t>
    </rPh>
    <phoneticPr fontId="130"/>
  </si>
  <si>
    <t>12 輸送サービス分野</t>
  </si>
  <si>
    <t>・机　定員以上</t>
    <rPh sb="1" eb="2">
      <t>ツクエ</t>
    </rPh>
    <rPh sb="3" eb="5">
      <t>テイイン</t>
    </rPh>
    <rPh sb="5" eb="7">
      <t>イジョウ</t>
    </rPh>
    <phoneticPr fontId="16"/>
  </si>
  <si>
    <t>訓練時間総合計</t>
  </si>
  <si>
    <t>受講者が講師のパソコン画面を常時確認できるための方策</t>
    <rPh sb="0" eb="3">
      <t>ジュコウシャ</t>
    </rPh>
    <rPh sb="24" eb="26">
      <t>ホウサク</t>
    </rPh>
    <phoneticPr fontId="16"/>
  </si>
  <si>
    <t>②
訓練科名</t>
    <rPh sb="2" eb="4">
      <t>クンレン</t>
    </rPh>
    <rPh sb="4" eb="5">
      <t>カ</t>
    </rPh>
    <rPh sb="5" eb="6">
      <t>メイ</t>
    </rPh>
    <phoneticPr fontId="131"/>
  </si>
  <si>
    <t>第２条　この法律において、次の各号に掲げる用語の意義は、それぞれ当該各号に定めるところによる。</t>
  </si>
  <si>
    <r>
      <t>13</t>
    </r>
    <r>
      <rPr>
        <sz val="11"/>
        <color auto="1"/>
        <rFont val="ＭＳ Ｐゴシック"/>
      </rPr>
      <t>.受託校の独自の資料</t>
    </r>
    <rPh sb="3" eb="6">
      <t>ジュタクコウ</t>
    </rPh>
    <rPh sb="7" eb="9">
      <t>ドクジ</t>
    </rPh>
    <rPh sb="10" eb="12">
      <t>シリョウ</t>
    </rPh>
    <phoneticPr fontId="16"/>
  </si>
  <si>
    <t>実践コース</t>
    <rPh sb="0" eb="2">
      <t>ジッセン</t>
    </rPh>
    <phoneticPr fontId="16"/>
  </si>
  <si>
    <t>募集期間</t>
    <rPh sb="0" eb="2">
      <t>ボシュウ</t>
    </rPh>
    <rPh sb="2" eb="4">
      <t>キカン</t>
    </rPh>
    <phoneticPr fontId="16"/>
  </si>
  <si>
    <t>検定料等（税込）　</t>
    <rPh sb="3" eb="4">
      <t>トウ</t>
    </rPh>
    <rPh sb="5" eb="7">
      <t>ゼイコ</t>
    </rPh>
    <phoneticPr fontId="16"/>
  </si>
  <si>
    <t>パソコンの訓練時間外の利用可能時間数</t>
    <rPh sb="5" eb="7">
      <t>クンレン</t>
    </rPh>
    <rPh sb="7" eb="10">
      <t>ジカンガイ</t>
    </rPh>
    <rPh sb="11" eb="13">
      <t>リヨウ</t>
    </rPh>
    <rPh sb="13" eb="15">
      <t>カノウ</t>
    </rPh>
    <rPh sb="15" eb="17">
      <t>ジカン</t>
    </rPh>
    <rPh sb="17" eb="18">
      <t>カズ</t>
    </rPh>
    <phoneticPr fontId="16"/>
  </si>
  <si>
    <t>・・・</t>
  </si>
  <si>
    <t>代表者役職名・氏名</t>
  </si>
  <si>
    <t>データを読む・説明する</t>
  </si>
  <si>
    <t>記</t>
  </si>
  <si>
    <t>出席簿及び委託費算定出席簿（＋見本）</t>
  </si>
  <si>
    <t>【訓練実施機関】</t>
    <rPh sb="1" eb="3">
      <t>クンレン</t>
    </rPh>
    <rPh sb="3" eb="5">
      <t>ジッシ</t>
    </rPh>
    <rPh sb="5" eb="7">
      <t>キカン</t>
    </rPh>
    <phoneticPr fontId="16"/>
  </si>
  <si>
    <t>訓練修了後に取得できる資格</t>
  </si>
  <si>
    <t>訓練実施機関名：　</t>
    <rPh sb="0" eb="2">
      <t>クンレン</t>
    </rPh>
    <rPh sb="2" eb="4">
      <t>ジッシ</t>
    </rPh>
    <rPh sb="4" eb="6">
      <t>キカン</t>
    </rPh>
    <rPh sb="6" eb="7">
      <t>メイ</t>
    </rPh>
    <phoneticPr fontId="16"/>
  </si>
  <si>
    <t>（４）受講者定員</t>
  </si>
  <si>
    <t>暴力団員による不当な行為の防止等に関する法律（平成３年法律第77号。以下「法」という。）第２条第２号に該当する団体（以下「暴力団」という。）</t>
  </si>
  <si>
    <t>科　　　　　　　目</t>
    <rPh sb="0" eb="1">
      <t>カ</t>
    </rPh>
    <rPh sb="8" eb="9">
      <t>メ</t>
    </rPh>
    <phoneticPr fontId="16"/>
  </si>
  <si>
    <t>訓練体制（連絡）</t>
    <rPh sb="0" eb="4">
      <t>クンレンタイセイ</t>
    </rPh>
    <rPh sb="5" eb="7">
      <t>レンラク</t>
    </rPh>
    <phoneticPr fontId="132"/>
  </si>
  <si>
    <t>02 ＩＴ分野　</t>
  </si>
  <si>
    <r>
      <t>④　やむを得ない理由となる欠席であるか否かの決定について</t>
    </r>
    <r>
      <rPr>
        <sz val="11"/>
        <color auto="1"/>
        <rFont val="ＭＳ Ｐ明朝"/>
      </rPr>
      <t>は、所轄のハローワーク（静岡労働局）において判断されることから、訓練生に可否を明言しない。</t>
    </r>
    <rPh sb="30" eb="32">
      <t>ショカツ</t>
    </rPh>
    <rPh sb="40" eb="42">
      <t>シズオカ</t>
    </rPh>
    <rPh sb="42" eb="45">
      <t>ロウドウキョク</t>
    </rPh>
    <rPh sb="50" eb="52">
      <t>ハンダン</t>
    </rPh>
    <rPh sb="60" eb="63">
      <t>クンレンセイ</t>
    </rPh>
    <rPh sb="64" eb="66">
      <t>カヒ</t>
    </rPh>
    <rPh sb="67" eb="69">
      <t>メイゲン</t>
    </rPh>
    <phoneticPr fontId="16"/>
  </si>
  <si>
    <t>⑤</t>
  </si>
  <si>
    <r>
      <t>委託</t>
    </r>
    <r>
      <rPr>
        <sz val="11"/>
        <color auto="1"/>
        <rFont val="ＭＳ Ｐゴシック"/>
      </rPr>
      <t>訓練完了報告書</t>
    </r>
    <rPh sb="2" eb="4">
      <t>クンレン</t>
    </rPh>
    <phoneticPr fontId="16"/>
  </si>
  <si>
    <t>・一部又は全部のパソコンが接続できない</t>
    <rPh sb="1" eb="3">
      <t>イチブ</t>
    </rPh>
    <rPh sb="3" eb="4">
      <t>マタ</t>
    </rPh>
    <rPh sb="5" eb="7">
      <t>ゼンブ</t>
    </rPh>
    <rPh sb="13" eb="15">
      <t>セツゾク</t>
    </rPh>
    <phoneticPr fontId="16"/>
  </si>
  <si>
    <t>IDやパスワードの管理。アクセス権の設定。覗き見防止。添付ファイル付きメールへの警戒。社外メールアドレスへの警戒。</t>
  </si>
  <si>
    <t>・ホワイトボード等</t>
    <rPh sb="8" eb="9">
      <t>トウ</t>
    </rPh>
    <phoneticPr fontId="16"/>
  </si>
  <si>
    <t>様式第７号改</t>
    <rPh sb="5" eb="6">
      <t>カイ</t>
    </rPh>
    <phoneticPr fontId="16"/>
  </si>
  <si>
    <t>ハローワーク榛原</t>
    <rPh sb="6" eb="8">
      <t>ハイバラ</t>
    </rPh>
    <phoneticPr fontId="16"/>
  </si>
  <si>
    <r>
      <t>（３）訓練期間中又は訓練終了後に取得した資格（任意）</t>
    </r>
    <r>
      <rPr>
        <sz val="9"/>
        <color auto="1"/>
        <rFont val="ＭＳ Ｐゴシック"/>
      </rPr>
      <t>　</t>
    </r>
    <r>
      <rPr>
        <sz val="8"/>
        <color auto="1"/>
        <rFont val="ＭＳ Ｐゴシック"/>
      </rPr>
      <t>※訓練と密接に関わる資格のみを記入</t>
    </r>
  </si>
  <si>
    <t>20 その他の分野</t>
  </si>
  <si>
    <t>実技（パソコンを使用する科目を含む）</t>
    <rPh sb="0" eb="2">
      <t>ジツギ</t>
    </rPh>
    <phoneticPr fontId="16"/>
  </si>
  <si>
    <t>○カリキュラムがバランスよく構成されているか</t>
  </si>
  <si>
    <t>(</t>
  </si>
  <si>
    <t>１日の訓練時間数</t>
    <rPh sb="1" eb="2">
      <t>ニチ</t>
    </rPh>
    <rPh sb="3" eb="8">
      <t>クンレンジカンスウ</t>
    </rPh>
    <phoneticPr fontId="16"/>
  </si>
  <si>
    <t>火</t>
  </si>
  <si>
    <t>教室面積等</t>
    <rPh sb="0" eb="2">
      <t>キョウシツ</t>
    </rPh>
    <rPh sb="2" eb="4">
      <t>メンセキ</t>
    </rPh>
    <rPh sb="4" eb="5">
      <t>トウ</t>
    </rPh>
    <phoneticPr fontId="16"/>
  </si>
  <si>
    <t>）</t>
  </si>
  <si>
    <t>基礎コース</t>
    <rPh sb="0" eb="2">
      <t>キソ</t>
    </rPh>
    <phoneticPr fontId="16"/>
  </si>
  <si>
    <t>様式第２号</t>
    <rPh sb="0" eb="2">
      <t>ヨウシキ</t>
    </rPh>
    <phoneticPr fontId="16"/>
  </si>
  <si>
    <t>④求人者に面接するに当たっての指導</t>
    <rPh sb="1" eb="3">
      <t>キュウジン</t>
    </rPh>
    <rPh sb="3" eb="4">
      <t>シャ</t>
    </rPh>
    <rPh sb="10" eb="11">
      <t>ア</t>
    </rPh>
    <phoneticPr fontId="16"/>
  </si>
  <si>
    <t>月</t>
    <rPh sb="0" eb="1">
      <t>ガツ</t>
    </rPh>
    <phoneticPr fontId="16"/>
  </si>
  <si>
    <t>～</t>
  </si>
  <si>
    <t>訓練推奨者-外国人</t>
  </si>
  <si>
    <r>
      <t>机、いす、</t>
    </r>
    <r>
      <rPr>
        <sz val="12"/>
        <color auto="1"/>
        <rFont val="ＭＳ Ｐゴシック"/>
      </rPr>
      <t>ホワイトボード等</t>
    </r>
    <rPh sb="0" eb="1">
      <t>ツクエ</t>
    </rPh>
    <rPh sb="12" eb="13">
      <t>トウ</t>
    </rPh>
    <phoneticPr fontId="16"/>
  </si>
  <si>
    <t>①　「欠席・遅刻・早退・中抜け届」に添付する証明書類等は、「受講証明書」においてやむを得ない理由であるか否かの根拠書類となるため、必ず添付する必要があるため、受講生に提出するよう指導する。</t>
  </si>
  <si>
    <t>受託者　住　　　　所</t>
    <rPh sb="0" eb="2">
      <t>ジュタク</t>
    </rPh>
    <rPh sb="2" eb="3">
      <t>シャ</t>
    </rPh>
    <rPh sb="4" eb="5">
      <t>ジュウ</t>
    </rPh>
    <rPh sb="9" eb="10">
      <t>トコロ</t>
    </rPh>
    <phoneticPr fontId="16"/>
  </si>
  <si>
    <t>か月）</t>
    <rPh sb="1" eb="2">
      <t>ゲツ</t>
    </rPh>
    <phoneticPr fontId="16"/>
  </si>
  <si>
    <t>７</t>
  </si>
  <si>
    <t>(11)</t>
  </si>
  <si>
    <t xml:space="preserve"> 訓練概要にはレベルの別も記入。離職者訓練の対象者は、義務教育修了程度の学力を有する者で、職種を問わず就業経験のある者を前提としています。実施する訓練レベルの考え方は以下のとおりです。</t>
  </si>
  <si>
    <t>名</t>
    <rPh sb="0" eb="1">
      <t>メイ</t>
    </rPh>
    <phoneticPr fontId="16"/>
  </si>
  <si>
    <t>建築平面図　　　　　　　　（Ａ３又はA４サイズ）</t>
    <rPh sb="0" eb="2">
      <t>ケンチク</t>
    </rPh>
    <rPh sb="16" eb="17">
      <t>マタ</t>
    </rPh>
    <phoneticPr fontId="133"/>
  </si>
  <si>
    <t>054-238-8602</t>
  </si>
  <si>
    <t>点　検　項　目</t>
    <rPh sb="0" eb="3">
      <t>テンケン</t>
    </rPh>
    <rPh sb="4" eb="7">
      <t>コウモク</t>
    </rPh>
    <phoneticPr fontId="16"/>
  </si>
  <si>
    <t>必須項目</t>
    <rPh sb="0" eb="2">
      <t>ヒッス</t>
    </rPh>
    <rPh sb="2" eb="4">
      <t>コウモク</t>
    </rPh>
    <phoneticPr fontId="16"/>
  </si>
  <si>
    <t>　　所　　在　　地</t>
  </si>
  <si>
    <t>ＦＡＸ</t>
  </si>
  <si>
    <t>（注　意　事　項）</t>
    <rPh sb="1" eb="2">
      <t>チュウ</t>
    </rPh>
    <rPh sb="3" eb="4">
      <t>イ</t>
    </rPh>
    <rPh sb="5" eb="6">
      <t>コト</t>
    </rPh>
    <rPh sb="7" eb="8">
      <t>コウ</t>
    </rPh>
    <phoneticPr fontId="16"/>
  </si>
  <si>
    <t>単価（円）</t>
    <rPh sb="0" eb="2">
      <t>タンカ</t>
    </rPh>
    <rPh sb="3" eb="4">
      <t>エン</t>
    </rPh>
    <phoneticPr fontId="16"/>
  </si>
  <si>
    <t>№</t>
  </si>
  <si>
    <t>必須（障害者訓練は除く）</t>
    <rPh sb="0" eb="2">
      <t>ヒッス</t>
    </rPh>
    <rPh sb="3" eb="6">
      <t>ショウガイシャ</t>
    </rPh>
    <rPh sb="6" eb="8">
      <t>クンレン</t>
    </rPh>
    <rPh sb="9" eb="10">
      <t>ノゾ</t>
    </rPh>
    <phoneticPr fontId="16"/>
  </si>
  <si>
    <t>提出日：</t>
    <rPh sb="0" eb="3">
      <t>テイシュツビ</t>
    </rPh>
    <phoneticPr fontId="16"/>
  </si>
  <si>
    <t>作成者名：</t>
  </si>
  <si>
    <t>就職先の業種・職種</t>
  </si>
  <si>
    <t>合　　　計</t>
    <rPh sb="0" eb="1">
      <t>ゴウ</t>
    </rPh>
    <rPh sb="4" eb="5">
      <t>ケイ</t>
    </rPh>
    <phoneticPr fontId="16"/>
  </si>
  <si>
    <t>台数（</t>
  </si>
  <si>
    <t>建築平面図は、訓練で使用する教室（学科、実技、就職支援）、トイレ、事務室の配置がわかるもの、避難経路を記入したもの</t>
    <rPh sb="0" eb="5">
      <t>ケンチクヘイメンズ</t>
    </rPh>
    <phoneticPr fontId="16"/>
  </si>
  <si>
    <t>諸経費</t>
    <rPh sb="0" eb="3">
      <t>ショケイヒ</t>
    </rPh>
    <phoneticPr fontId="16"/>
  </si>
  <si>
    <t>訓練実施計画書</t>
    <rPh sb="0" eb="7">
      <t>クンレンジッシケイカクショ</t>
    </rPh>
    <phoneticPr fontId="16"/>
  </si>
  <si>
    <t>内　　　　　　　　　　　　　　　容</t>
    <rPh sb="0" eb="1">
      <t>ウチ</t>
    </rPh>
    <rPh sb="16" eb="17">
      <t>カタチ</t>
    </rPh>
    <phoneticPr fontId="16"/>
  </si>
  <si>
    <t>履修科目（担当する科目の訓練内容に関するもの）</t>
    <rPh sb="0" eb="2">
      <t>リシュウ</t>
    </rPh>
    <rPh sb="2" eb="4">
      <t>カモク</t>
    </rPh>
    <rPh sb="5" eb="7">
      <t>タントウ</t>
    </rPh>
    <rPh sb="9" eb="11">
      <t>カモク</t>
    </rPh>
    <rPh sb="12" eb="14">
      <t>クンレン</t>
    </rPh>
    <rPh sb="14" eb="16">
      <t>ナイヨウ</t>
    </rPh>
    <rPh sb="17" eb="18">
      <t>カン</t>
    </rPh>
    <phoneticPr fontId="16"/>
  </si>
  <si>
    <t>自動化・効率化に関するデジタルツールの利用方法</t>
  </si>
  <si>
    <t>【就職支援等の内容】</t>
  </si>
  <si>
    <t>訓練実施施設の確保</t>
    <rPh sb="0" eb="2">
      <t>クンレン</t>
    </rPh>
    <rPh sb="2" eb="4">
      <t>ジッシ</t>
    </rPh>
    <rPh sb="4" eb="6">
      <t>シセツ</t>
    </rPh>
    <rPh sb="7" eb="9">
      <t>カクホ</t>
    </rPh>
    <phoneticPr fontId="16"/>
  </si>
  <si>
    <t>職場見学等実施計画書</t>
    <rPh sb="0" eb="2">
      <t>ショクバ</t>
    </rPh>
    <rPh sb="2" eb="4">
      <t>ケンガク</t>
    </rPh>
    <rPh sb="4" eb="5">
      <t>トウ</t>
    </rPh>
    <rPh sb="5" eb="7">
      <t>ジッシ</t>
    </rPh>
    <rPh sb="7" eb="10">
      <t>ケイカクショ</t>
    </rPh>
    <phoneticPr fontId="16"/>
  </si>
  <si>
    <t>　　　　　認可外保育施設指導監督基準チェック表</t>
  </si>
  <si>
    <t>※受講者１人・月あたりの上限額（税抜）</t>
    <rPh sb="1" eb="4">
      <t>ジュコウシャ</t>
    </rPh>
    <rPh sb="5" eb="6">
      <t>ヒト</t>
    </rPh>
    <rPh sb="7" eb="8">
      <t>ツキ</t>
    </rPh>
    <rPh sb="12" eb="14">
      <t>ジョウゲン</t>
    </rPh>
    <rPh sb="14" eb="15">
      <t>ガク</t>
    </rPh>
    <rPh sb="16" eb="17">
      <t>ゼイ</t>
    </rPh>
    <rPh sb="17" eb="18">
      <t>ヌ</t>
    </rPh>
    <phoneticPr fontId="16"/>
  </si>
  <si>
    <t>① 台風の接近等により「暴風警報」が発令された場合の訓練の実施について</t>
  </si>
  <si>
    <t>　　・ 求職者から見て就職に繋がるものとなっているか</t>
  </si>
  <si>
    <t>・１人当たりの面積（</t>
    <rPh sb="2" eb="3">
      <t>ニン</t>
    </rPh>
    <rPh sb="3" eb="4">
      <t>ア</t>
    </rPh>
    <rPh sb="7" eb="9">
      <t>メンセキ</t>
    </rPh>
    <phoneticPr fontId="16"/>
  </si>
  <si>
    <t>（オ）　カリキュラムに職場実習がある場合、通所変更が必要となることから、該当者の日程及び実習先（事業所名、住所、電話番号）を、実習開始のおおむね３週間前までに報告する。</t>
  </si>
  <si>
    <r>
      <t>（エ）　休講が発生した場合、直ちに</t>
    </r>
    <r>
      <rPr>
        <sz val="11"/>
        <color auto="1"/>
        <rFont val="ＭＳ Ｐ明朝"/>
      </rPr>
      <t>浜松技術専門校へ報告し、補講等の計画を提出する。</t>
    </r>
  </si>
  <si>
    <t>　　）㎡</t>
  </si>
  <si>
    <t>付随様式７</t>
    <rPh sb="0" eb="4">
      <t>フズイヨウシキ</t>
    </rPh>
    <phoneticPr fontId="16"/>
  </si>
  <si>
    <t>機密性。完全性。可用性。</t>
  </si>
  <si>
    <t>画面ID</t>
  </si>
  <si>
    <t>その他の設備・機器</t>
    <rPh sb="2" eb="3">
      <t>タ</t>
    </rPh>
    <rPh sb="4" eb="6">
      <t>セツビ</t>
    </rPh>
    <rPh sb="7" eb="9">
      <t>キキ</t>
    </rPh>
    <phoneticPr fontId="16"/>
  </si>
  <si>
    <t>土</t>
  </si>
  <si>
    <r>
      <t>実技に使用する主要な設備</t>
    </r>
    <r>
      <rPr>
        <sz val="11"/>
        <color auto="1"/>
        <rFont val="ＭＳ Ｐゴシック"/>
      </rPr>
      <t>・備品・機器　
（パソコン関係以外）</t>
    </r>
    <rPh sb="0" eb="2">
      <t>ジツギ</t>
    </rPh>
    <rPh sb="3" eb="5">
      <t>シヨウ</t>
    </rPh>
    <rPh sb="7" eb="9">
      <t>シュヨウ</t>
    </rPh>
    <rPh sb="10" eb="12">
      <t>セツビ</t>
    </rPh>
    <rPh sb="16" eb="18">
      <t>キキ</t>
    </rPh>
    <phoneticPr fontId="16"/>
  </si>
  <si>
    <r>
      <t>申請者の</t>
    </r>
    <r>
      <rPr>
        <sz val="11"/>
        <color auto="1"/>
        <rFont val="ＭＳ 明朝"/>
      </rPr>
      <t>「所在地」とは営業の本拠である本社・本店等です。</t>
    </r>
    <rPh sb="0" eb="3">
      <t>シンセイシャ</t>
    </rPh>
    <phoneticPr fontId="16"/>
  </si>
  <si>
    <t>インターネットの接続</t>
  </si>
  <si>
    <t>）台</t>
  </si>
  <si>
    <t>付随様式10</t>
    <rPh sb="0" eb="4">
      <t>フズイヨウシキ</t>
    </rPh>
    <phoneticPr fontId="16"/>
  </si>
  <si>
    <t>・実習室面積（</t>
    <rPh sb="1" eb="4">
      <t>ジッシュウシツ</t>
    </rPh>
    <rPh sb="4" eb="6">
      <t>メンセキ</t>
    </rPh>
    <phoneticPr fontId="16"/>
  </si>
  <si>
    <t>様式第５号添付１</t>
  </si>
  <si>
    <t>※不要なら行を非表示</t>
    <rPh sb="1" eb="3">
      <t>フヨウ</t>
    </rPh>
    <rPh sb="5" eb="6">
      <t>ギョウ</t>
    </rPh>
    <rPh sb="7" eb="10">
      <t>ヒヒョウジ</t>
    </rPh>
    <phoneticPr fontId="16"/>
  </si>
  <si>
    <t>13:20～14:05</t>
  </si>
  <si>
    <t>5.訓練体制（講師）　講師一覧</t>
  </si>
  <si>
    <t>様式第６号添付1</t>
    <rPh sb="5" eb="7">
      <t>テンプ</t>
    </rPh>
    <phoneticPr fontId="16"/>
  </si>
  <si>
    <t>レ</t>
  </si>
  <si>
    <t>名称（</t>
    <rPh sb="0" eb="2">
      <t>メイショウ</t>
    </rPh>
    <phoneticPr fontId="16"/>
  </si>
  <si>
    <t>就職支援体制表</t>
    <rPh sb="4" eb="7">
      <t>タイセイヒョウ</t>
    </rPh>
    <phoneticPr fontId="134"/>
  </si>
  <si>
    <t>DXリテラシー
標準項目※</t>
    <rPh sb="8" eb="10">
      <t>ヒョウジュン</t>
    </rPh>
    <rPh sb="10" eb="12">
      <t>コウモク</t>
    </rPh>
    <phoneticPr fontId="16"/>
  </si>
  <si>
    <t>15:05～15:50</t>
  </si>
  <si>
    <t>(12)</t>
  </si>
  <si>
    <t xml:space="preserve">       ）</t>
  </si>
  <si>
    <r>
      <t>【添付書類】
・　下記</t>
    </r>
    <r>
      <rPr>
        <sz val="18"/>
        <color auto="1"/>
        <rFont val="ＭＳ Ｐゴシック"/>
      </rPr>
      <t>キャリアコンサルタント等の要件が確認できる書類
　　　キャリアコンサルタント　　　　　　　　：登録証（写）
　　　キャリアコンサルティング技能士　　：1級又は2級合格証書又は合格通知書（写）
　　　職業訓練指導員　　　　　　　　　　 　：職業訓練指導員免許(写)</t>
    </r>
    <rPh sb="9" eb="11">
      <t>カキ</t>
    </rPh>
    <rPh sb="22" eb="23">
      <t>トウ</t>
    </rPh>
    <rPh sb="62" eb="63">
      <t>ウツ</t>
    </rPh>
    <rPh sb="110" eb="117">
      <t>ショクギョウクンレンシドウイン</t>
    </rPh>
    <rPh sb="134" eb="137">
      <t>シドウイン</t>
    </rPh>
    <rPh sb="137" eb="139">
      <t>メンキョ</t>
    </rPh>
    <rPh sb="140" eb="141">
      <t>ウツ</t>
    </rPh>
    <phoneticPr fontId="16"/>
  </si>
  <si>
    <t>）時間</t>
  </si>
  <si>
    <t>　　　（</t>
  </si>
  <si>
    <t>有</t>
  </si>
  <si>
    <t>法人の役員等（法人の役員又はその支店若しくは営業所を代表する者で役員以外の者をいう。）が暴力団員等である者</t>
  </si>
  <si>
    <t>・いす　定員以上</t>
    <rPh sb="4" eb="6">
      <t>テイイン</t>
    </rPh>
    <rPh sb="6" eb="8">
      <t>イジョウ</t>
    </rPh>
    <phoneticPr fontId="16"/>
  </si>
  <si>
    <t>訓練コース番号</t>
    <rPh sb="0" eb="2">
      <t>クンレン</t>
    </rPh>
    <rPh sb="5" eb="7">
      <t>バンゴウ</t>
    </rPh>
    <phoneticPr fontId="16"/>
  </si>
  <si>
    <t>様式第８号</t>
    <rPh sb="0" eb="2">
      <t>ヨウシキ</t>
    </rPh>
    <rPh sb="2" eb="3">
      <t>ダイ</t>
    </rPh>
    <rPh sb="4" eb="5">
      <t>ゴウ</t>
    </rPh>
    <phoneticPr fontId="16"/>
  </si>
  <si>
    <t>様式番号、他</t>
    <rPh sb="0" eb="4">
      <t>ヨウシキバンゴウ</t>
    </rPh>
    <rPh sb="5" eb="6">
      <t>ホカ</t>
    </rPh>
    <phoneticPr fontId="16"/>
  </si>
  <si>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16"/>
  </si>
  <si>
    <t>　）台</t>
    <rPh sb="2" eb="3">
      <t>ダイ</t>
    </rPh>
    <phoneticPr fontId="16"/>
  </si>
  <si>
    <t>・全てのパソコンが接続できる</t>
  </si>
  <si>
    <t>C</t>
  </si>
  <si>
    <t xml:space="preserve">
⑥
うち
就職者</t>
    <rPh sb="6" eb="9">
      <t>シュウショクシャ</t>
    </rPh>
    <phoneticPr fontId="16"/>
  </si>
  <si>
    <r>
      <t>※実施する場合は、</t>
    </r>
    <r>
      <rPr>
        <sz val="8"/>
        <color auto="1"/>
        <rFont val="ＭＳ Ｐゴシック"/>
      </rPr>
      <t>総時間のみ記入してください。</t>
    </r>
  </si>
  <si>
    <t>教室のレイアウト図　　　　　　　　　 （A４サイズ）</t>
    <rPh sb="0" eb="2">
      <t>キョウシツ</t>
    </rPh>
    <rPh sb="8" eb="9">
      <t>ズ</t>
    </rPh>
    <phoneticPr fontId="16"/>
  </si>
  <si>
    <t>公共交通機関の名称・駅名(バス停名）</t>
    <rPh sb="10" eb="12">
      <t>エキメイ</t>
    </rPh>
    <rPh sb="15" eb="17">
      <t>テイメイ</t>
    </rPh>
    <phoneticPr fontId="16"/>
  </si>
  <si>
    <t>・あり（教室・実習室とは完全に分離されている）</t>
  </si>
  <si>
    <t>認可外保育施設指導監督基準チェック表</t>
  </si>
  <si>
    <t>募集チラシ配布先一覧</t>
  </si>
  <si>
    <t>署名：</t>
    <rPh sb="0" eb="2">
      <t>ショメイ</t>
    </rPh>
    <phoneticPr fontId="16"/>
  </si>
  <si>
    <t>・接続する必要がある訓練がない</t>
    <rPh sb="1" eb="3">
      <t>セツゾク</t>
    </rPh>
    <rPh sb="5" eb="7">
      <t>ヒツヨウ</t>
    </rPh>
    <rPh sb="10" eb="12">
      <t>クンレン</t>
    </rPh>
    <phoneticPr fontId="16"/>
  </si>
  <si>
    <t>訓練概要</t>
  </si>
  <si>
    <t>職場実習先事業所一覧(デュアル用)</t>
  </si>
  <si>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</si>
  <si>
    <t xml:space="preserve">職
業
紹
介
事
業
許
可
</t>
    <rPh sb="0" eb="1">
      <t>ショク</t>
    </rPh>
    <rPh sb="2" eb="3">
      <t>ギョウ</t>
    </rPh>
    <rPh sb="4" eb="5">
      <t>タスク</t>
    </rPh>
    <rPh sb="6" eb="7">
      <t>スケ</t>
    </rPh>
    <rPh sb="8" eb="9">
      <t>コト</t>
    </rPh>
    <rPh sb="10" eb="11">
      <t>ギョウ</t>
    </rPh>
    <rPh sb="12" eb="13">
      <t>モト</t>
    </rPh>
    <rPh sb="14" eb="15">
      <t>カ</t>
    </rPh>
    <phoneticPr fontId="16"/>
  </si>
  <si>
    <t>時間(最大)</t>
    <rPh sb="0" eb="2">
      <t>ジカン</t>
    </rPh>
    <rPh sb="3" eb="5">
      <t>サイダイ</t>
    </rPh>
    <phoneticPr fontId="16"/>
  </si>
  <si>
    <t>プリンタ台数</t>
    <rPh sb="4" eb="6">
      <t>ダイスウ</t>
    </rPh>
    <phoneticPr fontId="16"/>
  </si>
  <si>
    <t>・ビデオプロジェクター</t>
  </si>
  <si>
    <t>か月 ）</t>
  </si>
  <si>
    <t>１日（</t>
  </si>
  <si>
    <t>訓練実施施設</t>
    <rPh sb="0" eb="2">
      <t>クンレン</t>
    </rPh>
    <rPh sb="2" eb="6">
      <t>ジッシシセツ</t>
    </rPh>
    <phoneticPr fontId="132"/>
  </si>
  <si>
    <t>・その他（　</t>
  </si>
  <si>
    <t>企画提案競技参加申請書</t>
    <rPh sb="0" eb="6">
      <t>キカクテイアンキョウギ</t>
    </rPh>
    <rPh sb="6" eb="8">
      <t>サンカ</t>
    </rPh>
    <rPh sb="8" eb="11">
      <t>シンセイショ</t>
    </rPh>
    <phoneticPr fontId="16"/>
  </si>
  <si>
    <t>【就職支援】</t>
  </si>
  <si>
    <t>・訓練の実施に必要なその他の設備・機器を適正に整備している</t>
  </si>
  <si>
    <t>・全面禁煙である</t>
  </si>
  <si>
    <t>4  Web検定（デザイン、ディレクション、プロデュース）</t>
    <rPh sb="6" eb="8">
      <t>ケンテイ</t>
    </rPh>
    <phoneticPr fontId="16"/>
  </si>
  <si>
    <t>○ 対象とする訓練として知識・技能を修得し、高い就職率を目指す訓練と認められるか</t>
  </si>
  <si>
    <t>資格記入欄</t>
    <rPh sb="0" eb="2">
      <t>シカク</t>
    </rPh>
    <rPh sb="2" eb="5">
      <t>キニュウラン</t>
    </rPh>
    <phoneticPr fontId="16"/>
  </si>
  <si>
    <t>※ソフトウェア</t>
  </si>
  <si>
    <t>使用許諾契約</t>
  </si>
  <si>
    <t>　下表の「デジタルリテラシーを含むカリキュラム例」の中から、就職先業界で必要なカリキュラムを検討の上、訓練コースの中で実施するものについて、チェック欄にチェック（☑）を入れてください。
　下表の中に該当するものがない場合は、その他の欄に別添２「DXリテラシー標準の項目の一覧」を参考に検討したカリキュラム内容とDXリテラシー標準の該当項目の番号を記載してください。</t>
    <rPh sb="2" eb="3">
      <t>ヒョウ</t>
    </rPh>
    <rPh sb="95" eb="96">
      <t>ヒョウ</t>
    </rPh>
    <rPh sb="118" eb="120">
      <t>ベッテン</t>
    </rPh>
    <phoneticPr fontId="16"/>
  </si>
  <si>
    <t>・あり</t>
  </si>
  <si>
    <t>・なし</t>
  </si>
  <si>
    <t>コース名</t>
    <rPh sb="3" eb="4">
      <t>メイ</t>
    </rPh>
    <phoneticPr fontId="16"/>
  </si>
  <si>
    <t>ＯＳ</t>
  </si>
  <si>
    <t>所在地</t>
    <rPh sb="0" eb="3">
      <t>ショザイチ</t>
    </rPh>
    <phoneticPr fontId="16"/>
  </si>
  <si>
    <t>※「週所定労働時間」欄は、所定時間が20時間以上の場合「○」、20時間未満の場合「×」を記入すること。</t>
    <rPh sb="2" eb="3">
      <t>シュウ</t>
    </rPh>
    <rPh sb="3" eb="5">
      <t>ショテイ</t>
    </rPh>
    <rPh sb="5" eb="7">
      <t>ロウドウ</t>
    </rPh>
    <rPh sb="7" eb="9">
      <t>ジカン</t>
    </rPh>
    <rPh sb="10" eb="11">
      <t>ラン</t>
    </rPh>
    <rPh sb="13" eb="15">
      <t>ショテイ</t>
    </rPh>
    <rPh sb="15" eb="17">
      <t>ジカン</t>
    </rPh>
    <rPh sb="20" eb="24">
      <t>ジカンイジョウ</t>
    </rPh>
    <rPh sb="25" eb="27">
      <t>バアイ</t>
    </rPh>
    <rPh sb="33" eb="35">
      <t>ジカン</t>
    </rPh>
    <rPh sb="35" eb="37">
      <t>ミマン</t>
    </rPh>
    <rPh sb="38" eb="40">
      <t>バアイ</t>
    </rPh>
    <rPh sb="44" eb="46">
      <t>キニュウ</t>
    </rPh>
    <phoneticPr fontId="16"/>
  </si>
  <si>
    <t>エクセル実践</t>
    <rPh sb="4" eb="6">
      <t>ジッセン</t>
    </rPh>
    <phoneticPr fontId="16"/>
  </si>
  <si>
    <t>使用するＯＳの名称及びバージョン　　（</t>
    <rPh sb="7" eb="9">
      <t>メイショウ</t>
    </rPh>
    <rPh sb="9" eb="10">
      <t>オヨ</t>
    </rPh>
    <phoneticPr fontId="16"/>
  </si>
  <si>
    <t>08 旅行・観光分野</t>
  </si>
  <si>
    <t>ソフトウェアの種類</t>
    <rPh sb="7" eb="9">
      <t>シュルイ</t>
    </rPh>
    <phoneticPr fontId="16"/>
  </si>
  <si>
    <t>使用するソフトウェアの名称及びバージョン　　（</t>
    <rPh sb="11" eb="13">
      <t>メイショウ</t>
    </rPh>
    <rPh sb="13" eb="14">
      <t>オヨ</t>
    </rPh>
    <phoneticPr fontId="16"/>
  </si>
  <si>
    <t>変更届（氏名･住所・電話番号等）</t>
  </si>
  <si>
    <t>個人情報管理責任者等報告書</t>
    <rPh sb="9" eb="10">
      <t>トウ</t>
    </rPh>
    <phoneticPr fontId="16"/>
  </si>
  <si>
    <t>サービス種類</t>
    <rPh sb="4" eb="6">
      <t>シュルイ</t>
    </rPh>
    <phoneticPr fontId="16"/>
  </si>
  <si>
    <t>その他当該訓練に必要な設備</t>
    <rPh sb="2" eb="3">
      <t>タ</t>
    </rPh>
    <rPh sb="3" eb="5">
      <t>トウガイ</t>
    </rPh>
    <rPh sb="5" eb="7">
      <t>クンレン</t>
    </rPh>
    <rPh sb="8" eb="10">
      <t>ヒツヨウ</t>
    </rPh>
    <rPh sb="11" eb="13">
      <t>セツビ</t>
    </rPh>
    <phoneticPr fontId="16"/>
  </si>
  <si>
    <t>目標に設定した資格に○を付けてください。</t>
    <rPh sb="0" eb="2">
      <t>モクヒョウ</t>
    </rPh>
    <rPh sb="3" eb="5">
      <t>セッテイ</t>
    </rPh>
    <rPh sb="7" eb="9">
      <t>シカク</t>
    </rPh>
    <rPh sb="12" eb="13">
      <t>ツ</t>
    </rPh>
    <phoneticPr fontId="16"/>
  </si>
  <si>
    <t>16　機械関連分野</t>
  </si>
  <si>
    <t>・全て確保している</t>
  </si>
  <si>
    <t>ＴＥＬ</t>
  </si>
  <si>
    <t>成年被後見人　：　裁判所から後見開始の審判を受け、後見人を付された方をいいます。</t>
  </si>
  <si>
    <t xml:space="preserve">     医療・調剤事務科　　　　　　 　→　04　医療事務分野</t>
  </si>
  <si>
    <t>・一部確保している</t>
    <rPh sb="1" eb="3">
      <t>イチブ</t>
    </rPh>
    <rPh sb="3" eb="5">
      <t>カクホ</t>
    </rPh>
    <phoneticPr fontId="16"/>
  </si>
  <si>
    <t>DSSのスキル項目に対応する訓練カリキュラムの該当箇所がわかる資料等の書類（該当する訓練の場合のみ）</t>
    <rPh sb="38" eb="40">
      <t>ガイトウ</t>
    </rPh>
    <rPh sb="42" eb="44">
      <t>クンレン</t>
    </rPh>
    <rPh sb="45" eb="47">
      <t>バアイ</t>
    </rPh>
    <phoneticPr fontId="16"/>
  </si>
  <si>
    <t>既取得</t>
    <rPh sb="0" eb="1">
      <t>キ</t>
    </rPh>
    <rPh sb="1" eb="3">
      <t>シュトク</t>
    </rPh>
    <phoneticPr fontId="16"/>
  </si>
  <si>
    <t>上記のとおり相違ありません。</t>
  </si>
  <si>
    <t>　　・ 実技を取り入れ、受講生にとって習得しやすいものとなっているか</t>
  </si>
  <si>
    <t xml:space="preserve">申請内容は正しく記載してください。
</t>
    <rPh sb="0" eb="2">
      <t>シンセイ</t>
    </rPh>
    <rPh sb="2" eb="4">
      <t>ナイヨウ</t>
    </rPh>
    <rPh sb="5" eb="6">
      <t>タダ</t>
    </rPh>
    <rPh sb="8" eb="10">
      <t>キサイ</t>
    </rPh>
    <phoneticPr fontId="16"/>
  </si>
  <si>
    <t>１　氏名及び生年月日</t>
  </si>
  <si>
    <t>・確保していない</t>
    <rPh sb="1" eb="3">
      <t>カクホ</t>
    </rPh>
    <phoneticPr fontId="16"/>
  </si>
  <si>
    <t>空調（冷暖房）・換気(窓)</t>
    <rPh sb="0" eb="2">
      <t>クウチョウ</t>
    </rPh>
    <rPh sb="3" eb="6">
      <t>レイダンボウ</t>
    </rPh>
    <rPh sb="8" eb="10">
      <t>カンキ</t>
    </rPh>
    <rPh sb="11" eb="12">
      <t>マド</t>
    </rPh>
    <phoneticPr fontId="16"/>
  </si>
  <si>
    <t>トイレ(男女別）</t>
    <rPh sb="4" eb="6">
      <t>ダンジョ</t>
    </rPh>
    <rPh sb="6" eb="7">
      <t>ベツ</t>
    </rPh>
    <phoneticPr fontId="16"/>
  </si>
  <si>
    <t>３　業務代理人等の氏名</t>
  </si>
  <si>
    <t>日</t>
    <rPh sb="0" eb="1">
      <t>ヒ</t>
    </rPh>
    <phoneticPr fontId="16"/>
  </si>
  <si>
    <t>業務委託</t>
    <rPh sb="0" eb="4">
      <t>ギョウムイタク</t>
    </rPh>
    <phoneticPr fontId="16"/>
  </si>
  <si>
    <t>・あり（男女別あり）</t>
    <rPh sb="4" eb="6">
      <t>ダンジョ</t>
    </rPh>
    <rPh sb="6" eb="7">
      <t>ベツ</t>
    </rPh>
    <phoneticPr fontId="16"/>
  </si>
  <si>
    <t xml:space="preserve">③
訓練期間
</t>
  </si>
  <si>
    <t>様式第５号添付２改</t>
    <rPh sb="8" eb="9">
      <t>カイ</t>
    </rPh>
    <phoneticPr fontId="16"/>
  </si>
  <si>
    <t>講師一覧</t>
  </si>
  <si>
    <t>洗面所</t>
    <rPh sb="0" eb="2">
      <t>センメン</t>
    </rPh>
    <rPh sb="2" eb="3">
      <t>ジョ</t>
    </rPh>
    <phoneticPr fontId="16"/>
  </si>
  <si>
    <t>事務室</t>
    <rPh sb="0" eb="3">
      <t>ジムシツ</t>
    </rPh>
    <phoneticPr fontId="16"/>
  </si>
  <si>
    <t>月</t>
    <rPh sb="0" eb="1">
      <t>ツキ</t>
    </rPh>
    <phoneticPr fontId="16"/>
  </si>
  <si>
    <t>・あり（教室・実習室とは完全に分離されていない）</t>
    <rPh sb="4" eb="6">
      <t>キョウシツ</t>
    </rPh>
    <rPh sb="7" eb="10">
      <t>ジッシュウシツ</t>
    </rPh>
    <rPh sb="12" eb="14">
      <t>カンゼン</t>
    </rPh>
    <rPh sb="15" eb="17">
      <t>ブンリ</t>
    </rPh>
    <phoneticPr fontId="16"/>
  </si>
  <si>
    <r>
      <t>⑨
就職率</t>
    </r>
    <r>
      <rPr>
        <sz val="6"/>
        <color auto="1"/>
        <rFont val="ＭＳ Ｐゴシック"/>
      </rPr>
      <t xml:space="preserve">
</t>
    </r>
    <rPh sb="2" eb="4">
      <t>シュウショク</t>
    </rPh>
    <rPh sb="4" eb="5">
      <t>リツ</t>
    </rPh>
    <phoneticPr fontId="16"/>
  </si>
  <si>
    <t>①1日以上7日未満
②7日以上31日未満
③31日以上4か月(120日)未満
④4か月以上6か月未満
⑤6か月以上1年未満
⑥1年以上
⑦期間の定めなし
⑧期間の定め不明</t>
    <rPh sb="2" eb="5">
      <t>ニチイジョウ</t>
    </rPh>
    <rPh sb="6" eb="7">
      <t>ニチ</t>
    </rPh>
    <rPh sb="7" eb="9">
      <t>ミマン</t>
    </rPh>
    <rPh sb="12" eb="15">
      <t>ニチイジョウ</t>
    </rPh>
    <rPh sb="17" eb="18">
      <t>ニチ</t>
    </rPh>
    <rPh sb="18" eb="20">
      <t>ミマン</t>
    </rPh>
    <rPh sb="24" eb="27">
      <t>ニチイジョウ</t>
    </rPh>
    <rPh sb="29" eb="30">
      <t>ゲツ</t>
    </rPh>
    <rPh sb="34" eb="35">
      <t>ニチ</t>
    </rPh>
    <rPh sb="36" eb="38">
      <t>ミマン</t>
    </rPh>
    <rPh sb="42" eb="45">
      <t>ゲツイジョウ</t>
    </rPh>
    <rPh sb="47" eb="48">
      <t>ゲツ</t>
    </rPh>
    <rPh sb="48" eb="50">
      <t>ミマン</t>
    </rPh>
    <rPh sb="54" eb="57">
      <t>ゲツイジョウ</t>
    </rPh>
    <rPh sb="58" eb="59">
      <t>ネン</t>
    </rPh>
    <rPh sb="59" eb="61">
      <t>ミマン</t>
    </rPh>
    <rPh sb="64" eb="67">
      <t>ネンイジョウ</t>
    </rPh>
    <rPh sb="69" eb="71">
      <t>キカン</t>
    </rPh>
    <rPh sb="72" eb="73">
      <t>サダ</t>
    </rPh>
    <rPh sb="78" eb="80">
      <t>キカン</t>
    </rPh>
    <rPh sb="81" eb="82">
      <t>サダ</t>
    </rPh>
    <rPh sb="83" eb="85">
      <t>フメイ</t>
    </rPh>
    <phoneticPr fontId="16"/>
  </si>
  <si>
    <t>暴力団員等　：　暴力団員による不当な行為の防止等に関する法律の第２条第６号に規定する暴力団員又は暴力団員でなくなった日から５年を経過しない者をいいます。</t>
  </si>
  <si>
    <t>・その他</t>
    <rPh sb="3" eb="4">
      <t>タ</t>
    </rPh>
    <phoneticPr fontId="16"/>
  </si>
  <si>
    <t>A</t>
  </si>
  <si>
    <t>（イ）　給付金対象者は、指定来所日にハローワークへ「職業訓練受講給付金支給申請書」（以下「申請書」という。）を提出するので、各指定来所日の前に給付金対象者より「申請書」を受け取り、申請前1ヶ月間の出欠状況を申請書の求職者支援訓練等受講証明欄に記入し、（求職者支援訓練等の施設の長の職氏名欄）に記名（原則としてゴム印）したものを給付金対象者に渡す。</t>
  </si>
  <si>
    <t>AIの得意分野・限界</t>
  </si>
  <si>
    <t>　　・「民間教育訓練機関における職業訓練サービスガイドライン研修」を受講し「民間教育訓練機関における職業訓練サービスの質の向上のための自己診断表」を作成しているか</t>
  </si>
  <si>
    <r>
      <t>事業</t>
    </r>
    <r>
      <rPr>
        <sz val="11"/>
        <color auto="1"/>
        <rFont val="ＭＳ Ｐゴシック"/>
      </rPr>
      <t>内容</t>
    </r>
    <rPh sb="0" eb="2">
      <t>ジギョウ</t>
    </rPh>
    <rPh sb="2" eb="4">
      <t>ナイヨウ</t>
    </rPh>
    <phoneticPr fontId="16"/>
  </si>
  <si>
    <t>・あり(専用の部屋がある）</t>
  </si>
  <si>
    <t>受講者の負担する費用</t>
    <rPh sb="0" eb="3">
      <t>ジュコウシャ</t>
    </rPh>
    <rPh sb="4" eb="6">
      <t>フタン</t>
    </rPh>
    <rPh sb="8" eb="10">
      <t>ヒヨウ</t>
    </rPh>
    <phoneticPr fontId="16"/>
  </si>
  <si>
    <t>・あり（専用の部屋はないが、受講者のプライバシーは確保されている）</t>
    <rPh sb="4" eb="6">
      <t>センヨウ</t>
    </rPh>
    <rPh sb="7" eb="9">
      <t>ヘヤ</t>
    </rPh>
    <rPh sb="14" eb="17">
      <t>ジュコウシャ</t>
    </rPh>
    <rPh sb="25" eb="27">
      <t>カクホ</t>
    </rPh>
    <phoneticPr fontId="16"/>
  </si>
  <si>
    <t>バージョン</t>
  </si>
  <si>
    <r>
      <t>　・託児費用は利用者１人・月あたりの上限額（税抜）は66,000円
　・</t>
    </r>
    <r>
      <rPr>
        <u/>
        <sz val="11"/>
        <color auto="1"/>
        <rFont val="ＭＳ ゴシック"/>
      </rPr>
      <t>契約後に実費精算</t>
    </r>
    <r>
      <rPr>
        <sz val="11"/>
        <color auto="1"/>
        <rFont val="ＭＳ ゴシック"/>
      </rPr>
      <t>となります。</t>
    </r>
    <rPh sb="2" eb="4">
      <t>タクジ</t>
    </rPh>
    <rPh sb="4" eb="6">
      <t>ヒヨウ</t>
    </rPh>
    <rPh sb="7" eb="10">
      <t>リヨウシャ</t>
    </rPh>
    <rPh sb="11" eb="12">
      <t>ヒト</t>
    </rPh>
    <rPh sb="13" eb="14">
      <t>ツキ</t>
    </rPh>
    <rPh sb="18" eb="20">
      <t>ジョウゲン</t>
    </rPh>
    <rPh sb="20" eb="21">
      <t>ガク</t>
    </rPh>
    <rPh sb="22" eb="23">
      <t>ゼイ</t>
    </rPh>
    <rPh sb="23" eb="24">
      <t>ヌ</t>
    </rPh>
    <rPh sb="32" eb="33">
      <t>エン</t>
    </rPh>
    <rPh sb="36" eb="38">
      <t>ケイヤク</t>
    </rPh>
    <rPh sb="38" eb="39">
      <t>ゴ</t>
    </rPh>
    <rPh sb="40" eb="42">
      <t>ジッピ</t>
    </rPh>
    <rPh sb="42" eb="44">
      <t>セイサン</t>
    </rPh>
    <phoneticPr fontId="16"/>
  </si>
  <si>
    <t>運営状況等</t>
    <rPh sb="0" eb="2">
      <t>ウンエイ</t>
    </rPh>
    <rPh sb="2" eb="4">
      <t>ジョウキョウ</t>
    </rPh>
    <rPh sb="4" eb="5">
      <t>トウ</t>
    </rPh>
    <phoneticPr fontId="16"/>
  </si>
  <si>
    <t>053-462-5602</t>
  </si>
  <si>
    <t>誓約書</t>
    <rPh sb="0" eb="3">
      <t>セイヤクショ</t>
    </rPh>
    <phoneticPr fontId="16"/>
  </si>
  <si>
    <t>苦情を処理する者については、講師が兼務できません。兼務することとしていない場合、チェック欄（□）に✔を記入してください。</t>
    <rPh sb="0" eb="2">
      <t>クジョウ</t>
    </rPh>
    <rPh sb="3" eb="5">
      <t>ショリ</t>
    </rPh>
    <rPh sb="7" eb="8">
      <t>モノ</t>
    </rPh>
    <rPh sb="14" eb="16">
      <t>コウシ</t>
    </rPh>
    <rPh sb="17" eb="19">
      <t>ケンム</t>
    </rPh>
    <rPh sb="25" eb="27">
      <t>ケンム</t>
    </rPh>
    <rPh sb="37" eb="39">
      <t>バアイ</t>
    </rPh>
    <phoneticPr fontId="16"/>
  </si>
  <si>
    <t>講師の資格・免許</t>
    <rPh sb="0" eb="2">
      <t>コウシ</t>
    </rPh>
    <rPh sb="3" eb="5">
      <t>シカク</t>
    </rPh>
    <rPh sb="6" eb="8">
      <t>メンキョ</t>
    </rPh>
    <phoneticPr fontId="16"/>
  </si>
  <si>
    <t>【訓練実施施設】</t>
    <rPh sb="1" eb="3">
      <t>クンレン</t>
    </rPh>
    <rPh sb="3" eb="5">
      <t>ジッシ</t>
    </rPh>
    <rPh sb="5" eb="7">
      <t>シセツ</t>
    </rPh>
    <phoneticPr fontId="16"/>
  </si>
  <si>
    <t>講師の指導経験・業務経験年数</t>
    <rPh sb="0" eb="2">
      <t>コウシ</t>
    </rPh>
    <rPh sb="3" eb="5">
      <t>シドウ</t>
    </rPh>
    <rPh sb="5" eb="7">
      <t>ケイケン</t>
    </rPh>
    <rPh sb="8" eb="10">
      <t>ギョウム</t>
    </rPh>
    <rPh sb="10" eb="12">
      <t>ケイケン</t>
    </rPh>
    <rPh sb="12" eb="14">
      <t>ネンスウ</t>
    </rPh>
    <phoneticPr fontId="16"/>
  </si>
  <si>
    <t>　　　　年　　　　月　　　　日</t>
    <rPh sb="4" eb="5">
      <t>ネン</t>
    </rPh>
    <rPh sb="9" eb="10">
      <t>ツキ</t>
    </rPh>
    <rPh sb="14" eb="15">
      <t>ヒ</t>
    </rPh>
    <phoneticPr fontId="16"/>
  </si>
  <si>
    <r>
      <t>・【サービスガイド</t>
    </r>
    <r>
      <rPr>
        <sz val="12"/>
        <color auto="1"/>
        <rFont val="ＭＳ Ｐゴシック"/>
      </rPr>
      <t>ライン研修受講】あり
修了証書（写）、修了証明書（写）又は受講証明書（写）を添付</t>
    </r>
    <rPh sb="12" eb="14">
      <t>ケンシュウ</t>
    </rPh>
    <rPh sb="14" eb="16">
      <t>ジュコウ</t>
    </rPh>
    <rPh sb="20" eb="22">
      <t>シュウリョウ</t>
    </rPh>
    <phoneticPr fontId="16"/>
  </si>
  <si>
    <t>別表２</t>
  </si>
  <si>
    <t>講師の数</t>
    <rPh sb="0" eb="2">
      <t>コウシ</t>
    </rPh>
    <rPh sb="3" eb="4">
      <t>カズ</t>
    </rPh>
    <phoneticPr fontId="16"/>
  </si>
  <si>
    <t xml:space="preserve">訓練実施会場名：                  </t>
    <rPh sb="0" eb="2">
      <t>クンレン</t>
    </rPh>
    <rPh sb="2" eb="4">
      <t>ジッシ</t>
    </rPh>
    <rPh sb="4" eb="6">
      <t>カイジョウ</t>
    </rPh>
    <rPh sb="6" eb="7">
      <t>メイ</t>
    </rPh>
    <phoneticPr fontId="16"/>
  </si>
  <si>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</si>
  <si>
    <t>２　訓練実施会場</t>
    <rPh sb="2" eb="8">
      <t>クンレンジッシカイジョウ</t>
    </rPh>
    <phoneticPr fontId="16"/>
  </si>
  <si>
    <t>学科</t>
  </si>
  <si>
    <t xml:space="preserve">     ビジネスＩＴ科 　　　　　　　　→　　訓練内容により02ＩＴ分野または11デザイン分野</t>
  </si>
  <si>
    <t>　　※ マスクは緊急時用備蓄、訓練生自身も常備携帯するように指示</t>
  </si>
  <si>
    <t>質疑応答の体制</t>
  </si>
  <si>
    <t>３か月目</t>
    <rPh sb="2" eb="3">
      <t>ゲツ</t>
    </rPh>
    <rPh sb="3" eb="4">
      <t>メ</t>
    </rPh>
    <phoneticPr fontId="16"/>
  </si>
  <si>
    <t>13　エコ分野</t>
  </si>
  <si>
    <t>就職支援実績報告書</t>
    <rPh sb="0" eb="1">
      <t>シュウ</t>
    </rPh>
    <rPh sb="1" eb="2">
      <t>ショク</t>
    </rPh>
    <rPh sb="2" eb="3">
      <t>ササ</t>
    </rPh>
    <rPh sb="3" eb="4">
      <t>エン</t>
    </rPh>
    <rPh sb="4" eb="5">
      <t>ジツ</t>
    </rPh>
    <rPh sb="5" eb="6">
      <t>ツムギ</t>
    </rPh>
    <rPh sb="6" eb="7">
      <t>ホウ</t>
    </rPh>
    <rPh sb="7" eb="8">
      <t>コク</t>
    </rPh>
    <rPh sb="8" eb="9">
      <t>ショ</t>
    </rPh>
    <phoneticPr fontId="130"/>
  </si>
  <si>
    <t>５</t>
  </si>
  <si>
    <t>苦情相談窓口の周知方法</t>
    <rPh sb="0" eb="2">
      <t>クジョウ</t>
    </rPh>
    <rPh sb="2" eb="4">
      <t>ソウダン</t>
    </rPh>
    <rPh sb="4" eb="6">
      <t>マドグチ</t>
    </rPh>
    <rPh sb="7" eb="9">
      <t>シュウチ</t>
    </rPh>
    <rPh sb="9" eb="11">
      <t>ホウホウ</t>
    </rPh>
    <phoneticPr fontId="16"/>
  </si>
  <si>
    <t>実施する</t>
  </si>
  <si>
    <t>03 営業・販売・事務分野</t>
    <rPh sb="3" eb="5">
      <t>エイギョウ</t>
    </rPh>
    <rPh sb="6" eb="8">
      <t>ハンバイ</t>
    </rPh>
    <rPh sb="9" eb="11">
      <t>ジム</t>
    </rPh>
    <phoneticPr fontId="16"/>
  </si>
  <si>
    <t xml:space="preserve">     介護初任者研修科　  　         →　05　介護・医療・福祉分野       </t>
  </si>
  <si>
    <t>・受講者に対して書面を配付して周知</t>
  </si>
  <si>
    <t>選考結果通知年月日</t>
  </si>
  <si>
    <t>ハローワーク浜松</t>
    <rPh sb="6" eb="8">
      <t>ハママツ</t>
    </rPh>
    <phoneticPr fontId="16"/>
  </si>
  <si>
    <t>・掲示板に常時窓口を掲示</t>
    <rPh sb="1" eb="4">
      <t>ケイジバン</t>
    </rPh>
    <rPh sb="5" eb="7">
      <t>ジョウジ</t>
    </rPh>
    <rPh sb="7" eb="9">
      <t>マドグチ</t>
    </rPh>
    <rPh sb="10" eb="12">
      <t>ケイジ</t>
    </rPh>
    <phoneticPr fontId="16"/>
  </si>
  <si>
    <t>許可等取得予定年月日</t>
    <rPh sb="0" eb="2">
      <t>キョカ</t>
    </rPh>
    <rPh sb="2" eb="3">
      <t>ナド</t>
    </rPh>
    <rPh sb="3" eb="5">
      <t>シュトク</t>
    </rPh>
    <rPh sb="5" eb="7">
      <t>ヨテイ</t>
    </rPh>
    <rPh sb="7" eb="10">
      <t>ネンガッピ</t>
    </rPh>
    <phoneticPr fontId="16"/>
  </si>
  <si>
    <t>・  登校前の場合</t>
  </si>
  <si>
    <t>会社更生法（平成14年法律第154号）に基づき更生手続き開始の申立てがなされている者（更生手続き開始の決定を受けている者を除く。）及び民事再生法（平成11年法律第225号）に基づき、再生手続き開始の申立てがなされている者（再生手続き開始の決定を受けている者を除く。）</t>
  </si>
  <si>
    <r>
      <t>（ウ）　早期修了日までの「欠席・</t>
    </r>
    <r>
      <rPr>
        <sz val="11"/>
        <color auto="1"/>
        <rFont val="ＭＳ Ｐ明朝"/>
      </rPr>
      <t>早退・遅刻・中抜け届」、添付する証明書類および各種届出書類は、確実に回収して速やかに浜松技術専門校へ提出する。</t>
    </r>
  </si>
  <si>
    <t>その他</t>
    <rPh sb="2" eb="3">
      <t>タ</t>
    </rPh>
    <phoneticPr fontId="16"/>
  </si>
  <si>
    <t>訓練実施機関名（カナ）</t>
    <rPh sb="0" eb="2">
      <t>クンレン</t>
    </rPh>
    <rPh sb="2" eb="4">
      <t>ジッシ</t>
    </rPh>
    <rPh sb="4" eb="6">
      <t>キカン</t>
    </rPh>
    <rPh sb="6" eb="7">
      <t>ジンメイ</t>
    </rPh>
    <phoneticPr fontId="16"/>
  </si>
  <si>
    <t>自己負担の額（その他）</t>
  </si>
  <si>
    <t>訓練実施機関名</t>
    <rPh sb="0" eb="2">
      <t>クンレン</t>
    </rPh>
    <rPh sb="2" eb="4">
      <t>ジッシ</t>
    </rPh>
    <rPh sb="4" eb="6">
      <t>キカン</t>
    </rPh>
    <rPh sb="6" eb="7">
      <t>ジンメイ</t>
    </rPh>
    <phoneticPr fontId="16"/>
  </si>
  <si>
    <t>11:45～12:30</t>
  </si>
  <si>
    <t>（役職名・氏名）</t>
    <rPh sb="1" eb="4">
      <t>ヤクショクメイ</t>
    </rPh>
    <rPh sb="5" eb="7">
      <t>シメイ</t>
    </rPh>
    <phoneticPr fontId="16"/>
  </si>
  <si>
    <t>　　</t>
  </si>
  <si>
    <t>IT関係資格取得状況報告書</t>
  </si>
  <si>
    <t>・受講時に受講者本人であることをＷＥＢカメラ、個人認証ＩＤ及びパスワードの入力、メール、電話等により確認するものである</t>
  </si>
  <si>
    <t>7.訓練体制（連絡）</t>
    <rPh sb="2" eb="6">
      <t>クンレンタイセイ</t>
    </rPh>
    <rPh sb="7" eb="9">
      <t>レンラク</t>
    </rPh>
    <phoneticPr fontId="132"/>
  </si>
  <si>
    <t>設立年月日</t>
  </si>
  <si>
    <t>年</t>
    <rPh sb="0" eb="1">
      <t>ネン</t>
    </rPh>
    <phoneticPr fontId="16"/>
  </si>
  <si>
    <t>個人がとるべきセキュリティ対策</t>
  </si>
  <si>
    <t>以上報告いたします。</t>
    <rPh sb="0" eb="2">
      <t>イジョウ</t>
    </rPh>
    <rPh sb="2" eb="4">
      <t>ホウコク</t>
    </rPh>
    <phoneticPr fontId="16"/>
  </si>
  <si>
    <t>日</t>
    <rPh sb="0" eb="1">
      <t>ニチ</t>
    </rPh>
    <phoneticPr fontId="16"/>
  </si>
  <si>
    <t>訓練科名</t>
    <rPh sb="0" eb="2">
      <t>クンレン</t>
    </rPh>
    <rPh sb="2" eb="4">
      <t>カメイ</t>
    </rPh>
    <phoneticPr fontId="16"/>
  </si>
  <si>
    <t>訓練時間終了-時</t>
  </si>
  <si>
    <t>訓練実施施設名</t>
    <rPh sb="0" eb="2">
      <t>クンレン</t>
    </rPh>
    <rPh sb="2" eb="4">
      <t>ジッシ</t>
    </rPh>
    <rPh sb="4" eb="6">
      <t>シセツ</t>
    </rPh>
    <rPh sb="6" eb="7">
      <t>メイ</t>
    </rPh>
    <phoneticPr fontId="16"/>
  </si>
  <si>
    <t>（３）就職支援等の実施（実施する支援の□の該当箇所にチェックをしてください。）</t>
  </si>
  <si>
    <t>※実施計画書では非表示行</t>
    <rPh sb="1" eb="5">
      <t>ジッシケイカク</t>
    </rPh>
    <rPh sb="5" eb="6">
      <t>ショ</t>
    </rPh>
    <rPh sb="8" eb="11">
      <t>ヒヒョウジ</t>
    </rPh>
    <rPh sb="11" eb="12">
      <t>ギョウ</t>
    </rPh>
    <phoneticPr fontId="16"/>
  </si>
  <si>
    <t>１回の期間が２ヶ月以上１年未満の公的職業訓練（公共職業訓練、求職者支援訓練）の実績について記載してください。</t>
  </si>
  <si>
    <t>訓練科名</t>
    <rPh sb="0" eb="3">
      <t>クンレンカ</t>
    </rPh>
    <rPh sb="3" eb="4">
      <t>メイ</t>
    </rPh>
    <phoneticPr fontId="130"/>
  </si>
  <si>
    <t>訓練実施施設</t>
    <rPh sb="0" eb="2">
      <t>クンレン</t>
    </rPh>
    <rPh sb="2" eb="4">
      <t>ジッシ</t>
    </rPh>
    <rPh sb="4" eb="6">
      <t>シセツ</t>
    </rPh>
    <phoneticPr fontId="16"/>
  </si>
  <si>
    <t>Ｅメールアドレス</t>
  </si>
  <si>
    <t>訓練推奨者-母子家庭の母等</t>
  </si>
  <si>
    <r>
      <t>代表者</t>
    </r>
    <r>
      <rPr>
        <sz val="11"/>
        <color auto="1"/>
        <rFont val="ＭＳ Ｐゴシック"/>
      </rPr>
      <t>役職名・氏名</t>
    </r>
    <rPh sb="0" eb="3">
      <t>ダイヒョウシャ</t>
    </rPh>
    <rPh sb="7" eb="9">
      <t>シメイ</t>
    </rPh>
    <phoneticPr fontId="16"/>
  </si>
  <si>
    <t>欠席理由申立書（労働局様式）</t>
  </si>
  <si>
    <t>訓練期間</t>
    <rPh sb="0" eb="2">
      <t>クンレン</t>
    </rPh>
    <rPh sb="2" eb="4">
      <t>キカン</t>
    </rPh>
    <phoneticPr fontId="16"/>
  </si>
  <si>
    <t>(例)</t>
    <rPh sb="1" eb="2">
      <t>レイ</t>
    </rPh>
    <phoneticPr fontId="131"/>
  </si>
  <si>
    <t>顧客・ユーザーの行動変化と変化への対応</t>
  </si>
  <si>
    <t>２</t>
  </si>
  <si>
    <t>※教育訓練を主な業務としていない事業主団体、事業主等の方は事業内容等を記入してください。</t>
    <rPh sb="1" eb="3">
      <t>キョウイク</t>
    </rPh>
    <rPh sb="3" eb="5">
      <t>クンレン</t>
    </rPh>
    <rPh sb="6" eb="7">
      <t>オモ</t>
    </rPh>
    <rPh sb="8" eb="10">
      <t>ギョウム</t>
    </rPh>
    <rPh sb="16" eb="19">
      <t>ジギョウヌシ</t>
    </rPh>
    <rPh sb="19" eb="21">
      <t>ダンタイ</t>
    </rPh>
    <rPh sb="22" eb="25">
      <t>ジギョウヌシ</t>
    </rPh>
    <rPh sb="25" eb="26">
      <t>トウ</t>
    </rPh>
    <rPh sb="27" eb="28">
      <t>カタ</t>
    </rPh>
    <rPh sb="29" eb="31">
      <t>ジギョウ</t>
    </rPh>
    <rPh sb="31" eb="34">
      <t>ナイヨウトウ</t>
    </rPh>
    <rPh sb="35" eb="37">
      <t>キニュウ</t>
    </rPh>
    <phoneticPr fontId="16"/>
  </si>
  <si>
    <t>分</t>
    <rPh sb="0" eb="1">
      <t>フン</t>
    </rPh>
    <phoneticPr fontId="16"/>
  </si>
  <si>
    <t>※対象就職者</t>
    <rPh sb="1" eb="3">
      <t>タイショウ</t>
    </rPh>
    <rPh sb="3" eb="5">
      <t>シュウショク</t>
    </rPh>
    <rPh sb="5" eb="6">
      <t>シャ</t>
    </rPh>
    <phoneticPr fontId="16"/>
  </si>
  <si>
    <t>様式第７号の３</t>
  </si>
  <si>
    <t>業種名</t>
    <rPh sb="0" eb="2">
      <t>ギョウシュ</t>
    </rPh>
    <rPh sb="2" eb="3">
      <t>メイ</t>
    </rPh>
    <phoneticPr fontId="16"/>
  </si>
  <si>
    <t>【訓練実施運営体制】</t>
    <rPh sb="1" eb="3">
      <t>クンレン</t>
    </rPh>
    <rPh sb="3" eb="5">
      <t>ジッシ</t>
    </rPh>
    <rPh sb="5" eb="7">
      <t>ウンエイ</t>
    </rPh>
    <rPh sb="7" eb="9">
      <t>タイセイ</t>
    </rPh>
    <phoneticPr fontId="16"/>
  </si>
  <si>
    <t>就職を想定する職業・職種</t>
    <rPh sb="0" eb="2">
      <t>シュウショク</t>
    </rPh>
    <rPh sb="3" eb="5">
      <t>ソウテイ</t>
    </rPh>
    <rPh sb="7" eb="9">
      <t>ショクギョウ</t>
    </rPh>
    <rPh sb="10" eb="12">
      <t>ショクシュ</t>
    </rPh>
    <phoneticPr fontId="16"/>
  </si>
  <si>
    <t>就職支援体制表</t>
  </si>
  <si>
    <t>事務室所在地</t>
    <rPh sb="0" eb="3">
      <t>ジムシツ</t>
    </rPh>
    <rPh sb="3" eb="6">
      <t>ショザイチ</t>
    </rPh>
    <phoneticPr fontId="16"/>
  </si>
  <si>
    <t>別紙５</t>
  </si>
  <si>
    <t>室</t>
    <rPh sb="0" eb="1">
      <t>シツ</t>
    </rPh>
    <phoneticPr fontId="16"/>
  </si>
  <si>
    <t>訓練実施施設との距離　徒歩</t>
    <rPh sb="0" eb="2">
      <t>クンレン</t>
    </rPh>
    <rPh sb="2" eb="4">
      <t>ジッシ</t>
    </rPh>
    <rPh sb="4" eb="6">
      <t>シセツ</t>
    </rPh>
    <rPh sb="8" eb="10">
      <t>キョリ</t>
    </rPh>
    <rPh sb="11" eb="13">
      <t>トホ</t>
    </rPh>
    <phoneticPr fontId="16"/>
  </si>
  <si>
    <t>責任者</t>
    <rPh sb="0" eb="3">
      <t>セキニンシャ</t>
    </rPh>
    <phoneticPr fontId="16"/>
  </si>
  <si>
    <t>8  その他</t>
    <rPh sb="5" eb="6">
      <t>タ</t>
    </rPh>
    <phoneticPr fontId="16"/>
  </si>
  <si>
    <t>氏名(役職）</t>
    <rPh sb="0" eb="2">
      <t>シメイ</t>
    </rPh>
    <rPh sb="3" eb="5">
      <t>ヤクショク</t>
    </rPh>
    <phoneticPr fontId="16"/>
  </si>
  <si>
    <t>←実施計画書で使う時は「５．訓練体制（講師）　講師一覧」に切り替えてください</t>
    <rPh sb="1" eb="6">
      <t>ジッシケイカクショ</t>
    </rPh>
    <rPh sb="7" eb="8">
      <t>ツカ</t>
    </rPh>
    <rPh sb="9" eb="10">
      <t>トキ</t>
    </rPh>
    <rPh sb="14" eb="16">
      <t>クンレン</t>
    </rPh>
    <rPh sb="16" eb="18">
      <t>タイセイ</t>
    </rPh>
    <rPh sb="19" eb="21">
      <t>コウシ</t>
    </rPh>
    <rPh sb="23" eb="27">
      <t>コウシイチラン</t>
    </rPh>
    <rPh sb="29" eb="30">
      <t>キ</t>
    </rPh>
    <rPh sb="31" eb="32">
      <t>カ</t>
    </rPh>
    <phoneticPr fontId="16"/>
  </si>
  <si>
    <t>３．職業能力講座（付帯業務含む）</t>
    <rPh sb="2" eb="4">
      <t>ショクギョウ</t>
    </rPh>
    <rPh sb="4" eb="6">
      <t>ノウリョク</t>
    </rPh>
    <rPh sb="6" eb="8">
      <t>コウザ</t>
    </rPh>
    <rPh sb="9" eb="11">
      <t>フタイ</t>
    </rPh>
    <rPh sb="11" eb="13">
      <t>ギョウム</t>
    </rPh>
    <rPh sb="13" eb="14">
      <t>フク</t>
    </rPh>
    <phoneticPr fontId="16"/>
  </si>
  <si>
    <t>勤務形態</t>
    <rPh sb="0" eb="2">
      <t>キンム</t>
    </rPh>
    <rPh sb="2" eb="4">
      <t>ケイタイ</t>
    </rPh>
    <phoneticPr fontId="16"/>
  </si>
  <si>
    <t>訓練実施機関又はその関連事業主への就職の場合○印</t>
    <rPh sb="0" eb="2">
      <t>クンレン</t>
    </rPh>
    <rPh sb="2" eb="4">
      <t>ジッシ</t>
    </rPh>
    <rPh sb="4" eb="6">
      <t>キカン</t>
    </rPh>
    <rPh sb="6" eb="7">
      <t>マタ</t>
    </rPh>
    <rPh sb="10" eb="12">
      <t>カンレン</t>
    </rPh>
    <rPh sb="12" eb="14">
      <t>ジギョウ</t>
    </rPh>
    <rPh sb="14" eb="15">
      <t>シュ</t>
    </rPh>
    <rPh sb="17" eb="19">
      <t>シュウショク</t>
    </rPh>
    <rPh sb="20" eb="22">
      <t>バアイ</t>
    </rPh>
    <rPh sb="23" eb="24">
      <t>シルシ</t>
    </rPh>
    <phoneticPr fontId="16"/>
  </si>
  <si>
    <t>専任</t>
  </si>
  <si>
    <t>（１）所属部課</t>
    <rPh sb="3" eb="7">
      <t>ショゾクブカ</t>
    </rPh>
    <phoneticPr fontId="16"/>
  </si>
  <si>
    <t>訓練の質</t>
  </si>
  <si>
    <t>雇用形態</t>
    <rPh sb="0" eb="2">
      <t>コヨウ</t>
    </rPh>
    <rPh sb="2" eb="4">
      <t>ケイタイ</t>
    </rPh>
    <phoneticPr fontId="16"/>
  </si>
  <si>
    <t>就職を見込める職種</t>
    <rPh sb="0" eb="2">
      <t>シュウショク</t>
    </rPh>
    <rPh sb="3" eb="5">
      <t>ミコ</t>
    </rPh>
    <rPh sb="7" eb="9">
      <t>ショクシュ</t>
    </rPh>
    <phoneticPr fontId="16"/>
  </si>
  <si>
    <t>対象就職者数</t>
    <rPh sb="0" eb="2">
      <t>タイショウ</t>
    </rPh>
    <rPh sb="2" eb="4">
      <t>シュウショク</t>
    </rPh>
    <rPh sb="4" eb="5">
      <t>シャ</t>
    </rPh>
    <rPh sb="5" eb="6">
      <t>スウ</t>
    </rPh>
    <phoneticPr fontId="16"/>
  </si>
  <si>
    <t>直接雇用</t>
    <rPh sb="0" eb="2">
      <t>チョクセツ</t>
    </rPh>
    <rPh sb="2" eb="4">
      <t>コヨウ</t>
    </rPh>
    <phoneticPr fontId="16"/>
  </si>
  <si>
    <t>災害時等における取り扱い及び対応について</t>
  </si>
  <si>
    <t>許可等取得予定の有無</t>
    <rPh sb="0" eb="2">
      <t>キョカ</t>
    </rPh>
    <rPh sb="2" eb="3">
      <t>ナド</t>
    </rPh>
    <rPh sb="3" eb="5">
      <t>シュトク</t>
    </rPh>
    <rPh sb="5" eb="7">
      <t>ヨテイ</t>
    </rPh>
    <rPh sb="8" eb="10">
      <t>ウム</t>
    </rPh>
    <phoneticPr fontId="16"/>
  </si>
  <si>
    <t>訓練科名</t>
    <rPh sb="0" eb="3">
      <t>クンレンカ</t>
    </rPh>
    <rPh sb="3" eb="4">
      <t>メイ</t>
    </rPh>
    <phoneticPr fontId="16"/>
  </si>
  <si>
    <t>事務担当者
（訓練受講者からの手続に関する問合せ等に常時対応する窓口）</t>
    <rPh sb="0" eb="2">
      <t>ジム</t>
    </rPh>
    <rPh sb="2" eb="5">
      <t>タントウシャ</t>
    </rPh>
    <phoneticPr fontId="16"/>
  </si>
  <si>
    <t>訓練内容</t>
    <rPh sb="2" eb="4">
      <t>ナイヨウ</t>
    </rPh>
    <phoneticPr fontId="16"/>
  </si>
  <si>
    <t>■訓練実施機関名</t>
    <rPh sb="1" eb="3">
      <t>クンレン</t>
    </rPh>
    <rPh sb="3" eb="5">
      <t>ジッシ</t>
    </rPh>
    <rPh sb="5" eb="7">
      <t>キカン</t>
    </rPh>
    <rPh sb="7" eb="8">
      <t>メイ</t>
    </rPh>
    <phoneticPr fontId="16"/>
  </si>
  <si>
    <t>業　務　代　理　人　等　通　知　書</t>
    <rPh sb="0" eb="1">
      <t>ギョウ</t>
    </rPh>
    <rPh sb="2" eb="3">
      <t>ム</t>
    </rPh>
    <rPh sb="4" eb="5">
      <t>ダイ</t>
    </rPh>
    <rPh sb="6" eb="7">
      <t>リ</t>
    </rPh>
    <rPh sb="8" eb="9">
      <t>ヒト</t>
    </rPh>
    <rPh sb="10" eb="11">
      <t>トウ</t>
    </rPh>
    <rPh sb="12" eb="13">
      <t>トオル</t>
    </rPh>
    <rPh sb="14" eb="15">
      <t>チ</t>
    </rPh>
    <rPh sb="16" eb="17">
      <t>ショ</t>
    </rPh>
    <phoneticPr fontId="16"/>
  </si>
  <si>
    <t>暗号。ワンタイムパスワード。ブロックチェーン。生体認証。</t>
  </si>
  <si>
    <t>苦情を処理する者</t>
    <rPh sb="0" eb="2">
      <t>クジョウ</t>
    </rPh>
    <rPh sb="3" eb="5">
      <t>ショリ</t>
    </rPh>
    <rPh sb="7" eb="8">
      <t>シャ</t>
    </rPh>
    <phoneticPr fontId="16"/>
  </si>
  <si>
    <t>講師と兼務しない</t>
  </si>
  <si>
    <r>
      <t>講師の</t>
    </r>
    <r>
      <rPr>
        <sz val="12"/>
        <color auto="1"/>
        <rFont val="ＭＳ Ｐゴシック"/>
      </rPr>
      <t>要件が実務経験、指導経験、学歴による者は「講師の経歴等確認書（様式第６号添付１）」を提出してください。</t>
    </r>
    <rPh sb="0" eb="2">
      <t>コウシ</t>
    </rPh>
    <rPh sb="3" eb="5">
      <t>ヨウケン</t>
    </rPh>
    <rPh sb="6" eb="10">
      <t>ジツムケイケン</t>
    </rPh>
    <rPh sb="11" eb="15">
      <t>シドウケイケン</t>
    </rPh>
    <rPh sb="16" eb="18">
      <t>ガクレキ</t>
    </rPh>
    <rPh sb="21" eb="22">
      <t>モノ</t>
    </rPh>
    <rPh sb="39" eb="41">
      <t>テンプ</t>
    </rPh>
    <phoneticPr fontId="16"/>
  </si>
  <si>
    <t>・訓練中に通信障害等によりオンライン接続が遮断された場合に受講者に迅速に連絡をとれる方法が確保されており、接続の復旧に向けた
アドバイス等を的確に行える体制が整備されている</t>
  </si>
  <si>
    <t>目次</t>
    <rPh sb="0" eb="2">
      <t>モクジ</t>
    </rPh>
    <phoneticPr fontId="16"/>
  </si>
  <si>
    <t>※40文字以内で記入してください。</t>
  </si>
  <si>
    <t>２カ所
以上の
訪問等</t>
    <rPh sb="2" eb="3">
      <t>ショ</t>
    </rPh>
    <rPh sb="4" eb="6">
      <t>イジョウ</t>
    </rPh>
    <rPh sb="8" eb="10">
      <t>ホウモン</t>
    </rPh>
    <rPh sb="10" eb="11">
      <t>トウ</t>
    </rPh>
    <phoneticPr fontId="16"/>
  </si>
  <si>
    <t>か月</t>
    <rPh sb="1" eb="2">
      <t>ゲツ</t>
    </rPh>
    <phoneticPr fontId="16"/>
  </si>
  <si>
    <t>訓練実施機関名：</t>
    <rPh sb="0" eb="2">
      <t>クンレン</t>
    </rPh>
    <rPh sb="2" eb="4">
      <t>ジッシ</t>
    </rPh>
    <rPh sb="4" eb="6">
      <t>キカン</t>
    </rPh>
    <rPh sb="6" eb="7">
      <t>メイ</t>
    </rPh>
    <phoneticPr fontId="16"/>
  </si>
  <si>
    <t>ソフト</t>
  </si>
  <si>
    <t>か月目</t>
    <rPh sb="1" eb="2">
      <t>ゲツ</t>
    </rPh>
    <rPh sb="2" eb="3">
      <t>メ</t>
    </rPh>
    <phoneticPr fontId="16"/>
  </si>
  <si>
    <t>訓練時間</t>
    <rPh sb="0" eb="2">
      <t>クンレン</t>
    </rPh>
    <rPh sb="2" eb="4">
      <t>ジカン</t>
    </rPh>
    <phoneticPr fontId="16"/>
  </si>
  <si>
    <t>） 認定機関 （</t>
  </si>
  <si>
    <t>訓練目標
（仕上がり像）</t>
    <rPh sb="0" eb="2">
      <t>クンレン</t>
    </rPh>
    <rPh sb="2" eb="4">
      <t>モクヒョウ</t>
    </rPh>
    <rPh sb="6" eb="8">
      <t>シア</t>
    </rPh>
    <rPh sb="10" eb="11">
      <t>ゾウ</t>
    </rPh>
    <phoneticPr fontId="16"/>
  </si>
  <si>
    <t>訓練修了後に取得
できる資格</t>
    <rPh sb="0" eb="2">
      <t>クンレン</t>
    </rPh>
    <rPh sb="2" eb="5">
      <t>シュウリョウゴ</t>
    </rPh>
    <rPh sb="6" eb="8">
      <t>シュトク</t>
    </rPh>
    <rPh sb="12" eb="14">
      <t>シカク</t>
    </rPh>
    <phoneticPr fontId="16"/>
  </si>
  <si>
    <t>2  LPICレベル１</t>
  </si>
  <si>
    <t>担当者連絡先メールアドレス</t>
  </si>
  <si>
    <t>科目</t>
    <rPh sb="0" eb="2">
      <t>カモク</t>
    </rPh>
    <phoneticPr fontId="16"/>
  </si>
  <si>
    <t>07 林業分野</t>
  </si>
  <si>
    <t>クラウドの仕組み</t>
  </si>
  <si>
    <t>実施期間</t>
    <rPh sb="0" eb="2">
      <t>ジッシ</t>
    </rPh>
    <rPh sb="2" eb="4">
      <t>キカン</t>
    </rPh>
    <phoneticPr fontId="16"/>
  </si>
  <si>
    <t>月</t>
  </si>
  <si>
    <t>訓練科名：</t>
    <rPh sb="0" eb="3">
      <t>クンレンカ</t>
    </rPh>
    <rPh sb="3" eb="4">
      <t>メイ</t>
    </rPh>
    <phoneticPr fontId="16"/>
  </si>
  <si>
    <t>　　・実技における指導者の配置状況、受講生のフォロー体制</t>
  </si>
  <si>
    <t>水</t>
  </si>
  <si>
    <t>Ｎｏ</t>
  </si>
  <si>
    <t>※食事・軽食（ミルク、おやつを含む）代、おむつ代等の実費分については、
　保護者（受講者）の負担となるため、上記費用には含みません。</t>
    <rPh sb="1" eb="3">
      <t>ショクジ</t>
    </rPh>
    <rPh sb="54" eb="56">
      <t>ジョウキ</t>
    </rPh>
    <rPh sb="56" eb="58">
      <t>ヒヨウ</t>
    </rPh>
    <rPh sb="60" eb="61">
      <t>フク</t>
    </rPh>
    <phoneticPr fontId="16"/>
  </si>
  <si>
    <t>氏名</t>
    <rPh sb="0" eb="2">
      <t>シメイ</t>
    </rPh>
    <phoneticPr fontId="16"/>
  </si>
  <si>
    <t>②　「欠席・遅刻・早退・中抜け届」には、届出者本人により証明書類の有無についての記載をさせる。</t>
  </si>
  <si>
    <t>担当科目</t>
    <rPh sb="0" eb="2">
      <t>タントウ</t>
    </rPh>
    <rPh sb="2" eb="4">
      <t>カモク</t>
    </rPh>
    <phoneticPr fontId="16"/>
  </si>
  <si>
    <t>モニタリングの手法。</t>
  </si>
  <si>
    <t>講 師 の 経 歴 等 確 認 書</t>
    <rPh sb="0" eb="1">
      <t>コウ</t>
    </rPh>
    <rPh sb="2" eb="3">
      <t>シ</t>
    </rPh>
    <rPh sb="6" eb="7">
      <t>キョウ</t>
    </rPh>
    <rPh sb="8" eb="9">
      <t>レキ</t>
    </rPh>
    <rPh sb="10" eb="11">
      <t>トウ</t>
    </rPh>
    <rPh sb="12" eb="13">
      <t>アキラ</t>
    </rPh>
    <rPh sb="14" eb="15">
      <t>シノブ</t>
    </rPh>
    <rPh sb="16" eb="17">
      <t>ショ</t>
    </rPh>
    <phoneticPr fontId="16"/>
  </si>
  <si>
    <t xml:space="preserve"> 氏          名</t>
    <rPh sb="1" eb="13">
      <t>シメイ</t>
    </rPh>
    <phoneticPr fontId="16"/>
  </si>
  <si>
    <t>広告費</t>
    <rPh sb="0" eb="3">
      <t>コウコクヒ</t>
    </rPh>
    <phoneticPr fontId="16"/>
  </si>
  <si>
    <t>年　齢</t>
    <rPh sb="0" eb="1">
      <t>トシ</t>
    </rPh>
    <rPh sb="2" eb="3">
      <t>トシ</t>
    </rPh>
    <phoneticPr fontId="16"/>
  </si>
  <si>
    <t>職　種</t>
    <rPh sb="0" eb="3">
      <t>ショクシュ</t>
    </rPh>
    <phoneticPr fontId="16"/>
  </si>
  <si>
    <t>歳</t>
    <rPh sb="0" eb="1">
      <t>サイ</t>
    </rPh>
    <phoneticPr fontId="16"/>
  </si>
  <si>
    <t>ｵﾘｴﾝﾃｰｼｮﾝ</t>
  </si>
  <si>
    <t>様式第１０号</t>
  </si>
  <si>
    <t>（ア）　「出席簿」（付随様式２）により訓練生の出席状況、受講時間及び出席率の把握をする。</t>
  </si>
  <si>
    <t>訓練期間終了年月日</t>
  </si>
  <si>
    <t>■訓練科名</t>
  </si>
  <si>
    <t>　１　担当する科目の訓練内容に関する学歴</t>
    <rPh sb="3" eb="5">
      <t>タントウ</t>
    </rPh>
    <rPh sb="7" eb="9">
      <t>カモク</t>
    </rPh>
    <rPh sb="10" eb="12">
      <t>クンレン</t>
    </rPh>
    <rPh sb="12" eb="14">
      <t>ナイヨウ</t>
    </rPh>
    <rPh sb="15" eb="16">
      <t>カン</t>
    </rPh>
    <rPh sb="18" eb="20">
      <t>ガクレキ</t>
    </rPh>
    <phoneticPr fontId="16"/>
  </si>
  <si>
    <t>学歴（学校・学部・学科等）</t>
    <rPh sb="0" eb="2">
      <t>ガクレキ</t>
    </rPh>
    <rPh sb="3" eb="5">
      <t>ガッコウ</t>
    </rPh>
    <rPh sb="6" eb="8">
      <t>ガクブ</t>
    </rPh>
    <rPh sb="9" eb="11">
      <t>ガッカ</t>
    </rPh>
    <rPh sb="11" eb="12">
      <t>トウ</t>
    </rPh>
    <phoneticPr fontId="16"/>
  </si>
  <si>
    <r>
      <t>様式第５</t>
    </r>
    <r>
      <rPr>
        <sz val="9"/>
        <color auto="1"/>
        <rFont val="ＭＳ Ｐゴシック"/>
      </rPr>
      <t>号添付３</t>
    </r>
    <rPh sb="5" eb="7">
      <t>テンプ</t>
    </rPh>
    <phoneticPr fontId="16"/>
  </si>
  <si>
    <t>教育訓練実施機関</t>
    <rPh sb="0" eb="2">
      <t>キョウイク</t>
    </rPh>
    <rPh sb="2" eb="4">
      <t>クンレン</t>
    </rPh>
    <rPh sb="4" eb="6">
      <t>ジッシ</t>
    </rPh>
    <rPh sb="6" eb="8">
      <t>キカン</t>
    </rPh>
    <phoneticPr fontId="16"/>
  </si>
  <si>
    <t>　２　担当する科目の訓練内容に関する実務経験・指導（等）業務の経験</t>
    <rPh sb="3" eb="5">
      <t>タントウ</t>
    </rPh>
    <rPh sb="7" eb="9">
      <t>カモク</t>
    </rPh>
    <rPh sb="10" eb="12">
      <t>クンレン</t>
    </rPh>
    <rPh sb="12" eb="14">
      <t>ナイヨウ</t>
    </rPh>
    <rPh sb="15" eb="16">
      <t>カン</t>
    </rPh>
    <rPh sb="18" eb="20">
      <t>ジツム</t>
    </rPh>
    <rPh sb="20" eb="22">
      <t>ケイケン</t>
    </rPh>
    <rPh sb="23" eb="25">
      <t>シドウ</t>
    </rPh>
    <rPh sb="26" eb="27">
      <t>トウ</t>
    </rPh>
    <rPh sb="28" eb="30">
      <t>ギョウム</t>
    </rPh>
    <rPh sb="31" eb="33">
      <t>ケイケン</t>
    </rPh>
    <phoneticPr fontId="16"/>
  </si>
  <si>
    <t>　　　　　　デュアル訓練実施計画書</t>
    <rPh sb="10" eb="12">
      <t>クンレン</t>
    </rPh>
    <phoneticPr fontId="16"/>
  </si>
  <si>
    <t>新規学校卒業者</t>
  </si>
  <si>
    <t>実施日数</t>
    <rPh sb="0" eb="2">
      <t>ジッシ</t>
    </rPh>
    <rPh sb="2" eb="4">
      <t>ニッスウ</t>
    </rPh>
    <phoneticPr fontId="16"/>
  </si>
  <si>
    <t>所　　属</t>
    <rPh sb="0" eb="1">
      <t>ショ</t>
    </rPh>
    <rPh sb="3" eb="4">
      <t>ゾク</t>
    </rPh>
    <phoneticPr fontId="16"/>
  </si>
  <si>
    <t>日</t>
  </si>
  <si>
    <t>社会・産業の変化に関するキーワード</t>
  </si>
  <si>
    <t>実務経験・指導（等）
業務の経験の内容</t>
    <rPh sb="0" eb="2">
      <t>ジツム</t>
    </rPh>
    <rPh sb="2" eb="4">
      <t>ケイケン</t>
    </rPh>
    <rPh sb="5" eb="7">
      <t>シドウ</t>
    </rPh>
    <rPh sb="8" eb="9">
      <t>ナド</t>
    </rPh>
    <rPh sb="11" eb="13">
      <t>ギョウム</t>
    </rPh>
    <rPh sb="14" eb="16">
      <t>ケイケン</t>
    </rPh>
    <rPh sb="17" eb="19">
      <t>ナイヨウ</t>
    </rPh>
    <phoneticPr fontId="16"/>
  </si>
  <si>
    <t>期　　　間</t>
    <rPh sb="0" eb="1">
      <t>キ</t>
    </rPh>
    <rPh sb="4" eb="5">
      <t>アイダ</t>
    </rPh>
    <phoneticPr fontId="16"/>
  </si>
  <si>
    <t>備考</t>
    <rPh sb="0" eb="2">
      <t>ビコウ</t>
    </rPh>
    <phoneticPr fontId="16"/>
  </si>
  <si>
    <r>
      <t>（注意事項)
　有料のオリジナル教材等、価格の明らかでないものに関しては、</t>
    </r>
    <r>
      <rPr>
        <sz val="11"/>
        <color auto="1"/>
        <rFont val="ＭＳ ゴシック"/>
      </rPr>
      <t>「出版社名（オリジナル）･仕様等」欄にページ数などの情報を明示してください。</t>
    </r>
    <rPh sb="1" eb="5">
      <t>チュウイジコウ</t>
    </rPh>
    <rPh sb="8" eb="10">
      <t>ユウリョウ</t>
    </rPh>
    <rPh sb="59" eb="60">
      <t>スウ</t>
    </rPh>
    <rPh sb="63" eb="65">
      <t>ジョウホウ</t>
    </rPh>
    <phoneticPr fontId="16"/>
  </si>
  <si>
    <t>実務経験</t>
    <rPh sb="0" eb="2">
      <t>ジツム</t>
    </rPh>
    <rPh sb="2" eb="4">
      <t>ケイケン</t>
    </rPh>
    <phoneticPr fontId="16"/>
  </si>
  <si>
    <t>入札に係る契約を締結する能力を有しない者及び破産者で復権を得ない者</t>
  </si>
  <si>
    <t>指導（等）業務の経験</t>
    <rPh sb="0" eb="2">
      <t>シドウ</t>
    </rPh>
    <rPh sb="3" eb="4">
      <t>トウ</t>
    </rPh>
    <rPh sb="5" eb="7">
      <t>ギョウム</t>
    </rPh>
    <rPh sb="8" eb="10">
      <t>ケイケン</t>
    </rPh>
    <phoneticPr fontId="16"/>
  </si>
  <si>
    <t>様式第５号添付３改</t>
    <rPh sb="8" eb="9">
      <t>カイ</t>
    </rPh>
    <phoneticPr fontId="16"/>
  </si>
  <si>
    <t>ネットワーク方式（LAN・WAN）。接続装置（ハブ・ルーター）。通信プロトコル。IPアドレス。ドメイン。無線通信（Wi-Fi 等）。</t>
  </si>
  <si>
    <t>6  アドビ認定プロフェッショナル（Photoshop、Illustrator、PremierePro）</t>
  </si>
  <si>
    <t>合　計</t>
    <rPh sb="0" eb="1">
      <t>ゴウ</t>
    </rPh>
    <rPh sb="2" eb="3">
      <t>ケイ</t>
    </rPh>
    <phoneticPr fontId="16"/>
  </si>
  <si>
    <t>使用科目</t>
    <rPh sb="0" eb="2">
      <t>シヨウ</t>
    </rPh>
    <rPh sb="2" eb="4">
      <t>カモク</t>
    </rPh>
    <phoneticPr fontId="16"/>
  </si>
  <si>
    <t>名称 （</t>
    <rPh sb="0" eb="2">
      <t>メイショウ</t>
    </rPh>
    <phoneticPr fontId="16"/>
  </si>
  <si>
    <t>ハローワーク焼津</t>
    <rPh sb="6" eb="8">
      <t>ヤイヅ</t>
    </rPh>
    <phoneticPr fontId="16"/>
  </si>
  <si>
    <t>企業実習</t>
    <rPh sb="0" eb="2">
      <t>キギョウ</t>
    </rPh>
    <rPh sb="2" eb="4">
      <t>ジッシュウ</t>
    </rPh>
    <phoneticPr fontId="16"/>
  </si>
  <si>
    <t>※「雇用保険対象の有無」欄は、適用されている場合「有」、適用されない場合「無」を記入すること。</t>
    <rPh sb="2" eb="4">
      <t>コヨウ</t>
    </rPh>
    <rPh sb="4" eb="6">
      <t>ホケン</t>
    </rPh>
    <rPh sb="6" eb="8">
      <t>タイショウ</t>
    </rPh>
    <rPh sb="9" eb="11">
      <t>ウム</t>
    </rPh>
    <rPh sb="12" eb="13">
      <t>ラン</t>
    </rPh>
    <rPh sb="15" eb="17">
      <t>テキヨウ</t>
    </rPh>
    <rPh sb="22" eb="24">
      <t>バアイ</t>
    </rPh>
    <rPh sb="25" eb="26">
      <t>アリ</t>
    </rPh>
    <rPh sb="28" eb="30">
      <t>テキヨウ</t>
    </rPh>
    <rPh sb="34" eb="36">
      <t>バアイ</t>
    </rPh>
    <rPh sb="37" eb="38">
      <t>ム</t>
    </rPh>
    <rPh sb="40" eb="42">
      <t>キニュウ</t>
    </rPh>
    <phoneticPr fontId="16"/>
  </si>
  <si>
    <t>その他</t>
  </si>
  <si>
    <t>訓練実施機関名：</t>
  </si>
  <si>
    <t>１　実施機関による就職支援等の実施（実施できる場合は、□の該当箇所にチェックをしてください。）</t>
    <rPh sb="2" eb="4">
      <t>ジッシ</t>
    </rPh>
    <rPh sb="4" eb="6">
      <t>キカン</t>
    </rPh>
    <rPh sb="9" eb="11">
      <t>シュウショク</t>
    </rPh>
    <rPh sb="11" eb="13">
      <t>シエン</t>
    </rPh>
    <rPh sb="13" eb="14">
      <t>トウ</t>
    </rPh>
    <rPh sb="15" eb="17">
      <t>ジッシ</t>
    </rPh>
    <rPh sb="18" eb="20">
      <t>ジッシ</t>
    </rPh>
    <rPh sb="23" eb="25">
      <t>バアイ</t>
    </rPh>
    <rPh sb="29" eb="31">
      <t>ガイトウ</t>
    </rPh>
    <rPh sb="31" eb="33">
      <t>カショ</t>
    </rPh>
    <phoneticPr fontId="16"/>
  </si>
  <si>
    <t>％</t>
  </si>
  <si>
    <t>（注）合格書等の写しを添付すること。</t>
    <rPh sb="1" eb="2">
      <t>チュウ</t>
    </rPh>
    <rPh sb="3" eb="5">
      <t>ゴウカク</t>
    </rPh>
    <rPh sb="5" eb="7">
      <t>ショトウ</t>
    </rPh>
    <rPh sb="8" eb="9">
      <t>ウツ</t>
    </rPh>
    <rPh sb="11" eb="13">
      <t>テンプ</t>
    </rPh>
    <phoneticPr fontId="16"/>
  </si>
  <si>
    <t>訓練推奨者-障害者</t>
  </si>
  <si>
    <t>〃</t>
  </si>
  <si>
    <r>
      <t>シート実８</t>
    </r>
    <r>
      <rPr>
        <sz val="11"/>
        <color auto="1"/>
        <rFont val="ＭＳ Ｐゴシック"/>
      </rPr>
      <t>_９</t>
    </r>
    <rPh sb="3" eb="4">
      <t>ジツ</t>
    </rPh>
    <phoneticPr fontId="16"/>
  </si>
  <si>
    <r>
      <t>（イ）　退校者の出席については、退校届</t>
    </r>
    <r>
      <rPr>
        <sz val="11"/>
        <color auto="1"/>
        <rFont val="ＭＳ Ｐ明朝"/>
      </rPr>
      <t>に明示された退校日までを在籍期間とし、以降を不在として処理する。</t>
    </r>
    <rPh sb="20" eb="22">
      <t>メイジ</t>
    </rPh>
    <rPh sb="25" eb="27">
      <t>タイコウ</t>
    </rPh>
    <rPh sb="27" eb="28">
      <t>ビ</t>
    </rPh>
    <phoneticPr fontId="16"/>
  </si>
  <si>
    <t>　</t>
  </si>
  <si>
    <t>100日</t>
    <rPh sb="3" eb="4">
      <t>ニチ</t>
    </rPh>
    <phoneticPr fontId="16"/>
  </si>
  <si>
    <t>４　取得資格等　　</t>
  </si>
  <si>
    <t>①職業相談の実施</t>
    <rPh sb="1" eb="3">
      <t>ショクギョウ</t>
    </rPh>
    <phoneticPr fontId="16"/>
  </si>
  <si>
    <t>また、特定求職者に対しては以下に留意して適正に処理する。</t>
  </si>
  <si>
    <t>ださい）。</t>
  </si>
  <si>
    <t>20　その他の分野（サービス分野・製造分野）</t>
    <rPh sb="14" eb="16">
      <t>ブンヤ</t>
    </rPh>
    <rPh sb="17" eb="19">
      <t>セイゾウ</t>
    </rPh>
    <rPh sb="19" eb="21">
      <t>ブンヤ</t>
    </rPh>
    <phoneticPr fontId="16"/>
  </si>
  <si>
    <t>（イ）　「欠席・遅刻・早退・中抜け届」には、理由を具体的に記載するよう指導する。</t>
  </si>
  <si>
    <t>就職率の計算方法は、「（⑥＋⑧）/（⑥＋⑦）×100」です。</t>
    <rPh sb="0" eb="2">
      <t>シュウショク</t>
    </rPh>
    <rPh sb="2" eb="3">
      <t>リツ</t>
    </rPh>
    <rPh sb="4" eb="6">
      <t>ケイサン</t>
    </rPh>
    <rPh sb="6" eb="8">
      <t>ホウホウ</t>
    </rPh>
    <phoneticPr fontId="16"/>
  </si>
  <si>
    <t>③履歴書の作成に係る指導</t>
  </si>
  <si>
    <t>1  OCJP  Silver(Oracle Certified Java Programmer Silver)</t>
  </si>
  <si>
    <t>必須項目以外</t>
    <rPh sb="0" eb="2">
      <t>ヒッス</t>
    </rPh>
    <rPh sb="2" eb="4">
      <t>コウモク</t>
    </rPh>
    <rPh sb="4" eb="6">
      <t>イガイ</t>
    </rPh>
    <phoneticPr fontId="16"/>
  </si>
  <si>
    <t>【その他ガイダンス等】</t>
  </si>
  <si>
    <t>期間(　年　か月)</t>
    <rPh sb="0" eb="2">
      <t>キカン</t>
    </rPh>
    <rPh sb="4" eb="5">
      <t>ネン</t>
    </rPh>
    <rPh sb="7" eb="8">
      <t>ゲツ</t>
    </rPh>
    <phoneticPr fontId="16"/>
  </si>
  <si>
    <t>053-522-0165</t>
  </si>
  <si>
    <t>２　１以外に実施を予定している支援項目を具体的に記入してください。</t>
    <rPh sb="3" eb="5">
      <t>イガイ</t>
    </rPh>
    <rPh sb="6" eb="8">
      <t>ジッシ</t>
    </rPh>
    <rPh sb="9" eb="11">
      <t>ヨテイ</t>
    </rPh>
    <rPh sb="15" eb="17">
      <t>シエン</t>
    </rPh>
    <rPh sb="17" eb="19">
      <t>コウモク</t>
    </rPh>
    <rPh sb="20" eb="23">
      <t>グタイテキ</t>
    </rPh>
    <rPh sb="24" eb="26">
      <t>キニュウ</t>
    </rPh>
    <phoneticPr fontId="16"/>
  </si>
  <si>
    <r>
      <t>・</t>
    </r>
    <r>
      <rPr>
        <u/>
        <sz val="14"/>
        <color rgb="FFFF0000"/>
        <rFont val="ＭＳ ゴシック"/>
      </rPr>
      <t>就職先で想定されるハードウェア、ソフトウェアの活用</t>
    </r>
    <r>
      <rPr>
        <sz val="14"/>
        <color rgb="FFFF0000"/>
        <rFont val="ＭＳ ゴシック"/>
      </rPr>
      <t xml:space="preserve">
　　スマートフォン、タブレット等のハードウェア、JavaやPython等の代表的なプログラミング言語
　　の特徴・利用方法等
</t>
    </r>
  </si>
  <si>
    <t>職業紹介責任者の(役職）氏名</t>
    <rPh sb="0" eb="2">
      <t>ショクギョウ</t>
    </rPh>
    <rPh sb="2" eb="4">
      <t>ショウカイ</t>
    </rPh>
    <rPh sb="4" eb="7">
      <t>セキニンシャ</t>
    </rPh>
    <rPh sb="9" eb="11">
      <t>ヤクショク</t>
    </rPh>
    <rPh sb="12" eb="14">
      <t>シメイ</t>
    </rPh>
    <phoneticPr fontId="16"/>
  </si>
  <si>
    <t>第６号添付１</t>
    <rPh sb="3" eb="5">
      <t>テンプ</t>
    </rPh>
    <phoneticPr fontId="16"/>
  </si>
  <si>
    <t>契約受託者　　　　　　　　　　　　　　　　</t>
    <rPh sb="0" eb="2">
      <t>ケイヤク</t>
    </rPh>
    <rPh sb="2" eb="5">
      <t>ジュタクシャ</t>
    </rPh>
    <phoneticPr fontId="16"/>
  </si>
  <si>
    <t>許可等取得の有無</t>
    <rPh sb="0" eb="2">
      <t>キョカ</t>
    </rPh>
    <rPh sb="2" eb="3">
      <t>ナド</t>
    </rPh>
    <rPh sb="3" eb="5">
      <t>シュトク</t>
    </rPh>
    <rPh sb="6" eb="8">
      <t>ウム</t>
    </rPh>
    <phoneticPr fontId="16"/>
  </si>
  <si>
    <t>その他（職場見学、職場体験、職業人講話、ガイダンス等）</t>
    <rPh sb="2" eb="3">
      <t>タ</t>
    </rPh>
    <rPh sb="4" eb="6">
      <t>ショクバ</t>
    </rPh>
    <rPh sb="6" eb="8">
      <t>ケンガク</t>
    </rPh>
    <rPh sb="9" eb="11">
      <t>ショクバ</t>
    </rPh>
    <rPh sb="11" eb="13">
      <t>タイケン</t>
    </rPh>
    <rPh sb="14" eb="16">
      <t>ショクギョウ</t>
    </rPh>
    <rPh sb="16" eb="17">
      <t>ジン</t>
    </rPh>
    <rPh sb="17" eb="19">
      <t>コウワ</t>
    </rPh>
    <rPh sb="25" eb="26">
      <t>トウ</t>
    </rPh>
    <phoneticPr fontId="16"/>
  </si>
  <si>
    <t>有</t>
    <rPh sb="0" eb="1">
      <t>ア</t>
    </rPh>
    <phoneticPr fontId="16"/>
  </si>
  <si>
    <t>ニート等の若者</t>
  </si>
  <si>
    <t>訓練の実行力</t>
  </si>
  <si>
    <t>許可等取得年月日</t>
    <rPh sb="0" eb="2">
      <t>キョカ</t>
    </rPh>
    <rPh sb="2" eb="3">
      <t>ナド</t>
    </rPh>
    <rPh sb="3" eb="5">
      <t>シュトク</t>
    </rPh>
    <rPh sb="5" eb="8">
      <t>ネンガッピ</t>
    </rPh>
    <phoneticPr fontId="16"/>
  </si>
  <si>
    <t>(7)</t>
  </si>
  <si>
    <t>・あり(無料)</t>
    <rPh sb="4" eb="6">
      <t>ムリョウ</t>
    </rPh>
    <phoneticPr fontId="16"/>
  </si>
  <si>
    <t>（役職名）　</t>
    <rPh sb="1" eb="4">
      <t>ヤクショクメイ</t>
    </rPh>
    <phoneticPr fontId="16"/>
  </si>
  <si>
    <t>○ 午前７時現在、「暴風警報」が解除されている場合 → 平常訓練</t>
  </si>
  <si>
    <t>就職支援責任者</t>
  </si>
  <si>
    <t>(氏名）</t>
  </si>
  <si>
    <t>　訓練の指導記録として「指導日誌」（付随様式１）を作成し、訓練を行う日の各時限毎（１単位時間）に科目、その内容、講師名、出席者数（欠席者名）、その他必要事項を記載する。</t>
  </si>
  <si>
    <t>　上記の記載内容に間違いありません。</t>
    <rPh sb="1" eb="3">
      <t>ジョウキ</t>
    </rPh>
    <rPh sb="4" eb="6">
      <t>キサイ</t>
    </rPh>
    <rPh sb="6" eb="8">
      <t>ナイヨウ</t>
    </rPh>
    <rPh sb="9" eb="11">
      <t>マチガ</t>
    </rPh>
    <phoneticPr fontId="16"/>
  </si>
  <si>
    <t>様式第３号</t>
  </si>
  <si>
    <t>　　・　過去に実施した訓練の状況及び評価</t>
  </si>
  <si>
    <t>職業紹介事業の主な内容</t>
    <rPh sb="0" eb="2">
      <t>ショクギョウ</t>
    </rPh>
    <rPh sb="2" eb="4">
      <t>ショウカイ</t>
    </rPh>
    <rPh sb="4" eb="6">
      <t>ジギョウ</t>
    </rPh>
    <rPh sb="7" eb="8">
      <t>オモ</t>
    </rPh>
    <rPh sb="9" eb="11">
      <t>ナイヨウ</t>
    </rPh>
    <phoneticPr fontId="16"/>
  </si>
  <si>
    <t>受講者</t>
    <rPh sb="0" eb="3">
      <t>ジュコウシャ</t>
    </rPh>
    <phoneticPr fontId="16"/>
  </si>
  <si>
    <t>中退者</t>
    <rPh sb="0" eb="3">
      <t>チュウタイシャ</t>
    </rPh>
    <phoneticPr fontId="16"/>
  </si>
  <si>
    <t>１．受講者が購入する教科書代等</t>
    <rPh sb="2" eb="5">
      <t>ジュコウシャ</t>
    </rPh>
    <rPh sb="6" eb="8">
      <t>コウニュウ</t>
    </rPh>
    <rPh sb="10" eb="13">
      <t>キョウカショ</t>
    </rPh>
    <rPh sb="13" eb="14">
      <t>ダイ</t>
    </rPh>
    <rPh sb="14" eb="15">
      <t>トウ</t>
    </rPh>
    <phoneticPr fontId="16"/>
  </si>
  <si>
    <t>別紙２</t>
  </si>
  <si>
    <t>修了者</t>
    <rPh sb="0" eb="3">
      <t>シュウリョウシャ</t>
    </rPh>
    <phoneticPr fontId="16"/>
  </si>
  <si>
    <t>実施しない</t>
  </si>
  <si>
    <t>ハローワーク静岡</t>
    <rPh sb="6" eb="8">
      <t>シズオカ</t>
    </rPh>
    <phoneticPr fontId="16"/>
  </si>
  <si>
    <t>①求職者支援訓練課程コード</t>
    <rPh sb="1" eb="3">
      <t>キュウショク</t>
    </rPh>
    <rPh sb="3" eb="4">
      <t>シャ</t>
    </rPh>
    <rPh sb="4" eb="6">
      <t>シエン</t>
    </rPh>
    <rPh sb="6" eb="8">
      <t>クンレン</t>
    </rPh>
    <rPh sb="8" eb="10">
      <t>カテイ</t>
    </rPh>
    <phoneticPr fontId="16"/>
  </si>
  <si>
    <t>１．感染予防について</t>
  </si>
  <si>
    <t>職業紹介事業許可(写)</t>
    <rPh sb="0" eb="2">
      <t>ショクギョウ</t>
    </rPh>
    <rPh sb="2" eb="4">
      <t>ショウカイ</t>
    </rPh>
    <rPh sb="4" eb="6">
      <t>ジギョウ</t>
    </rPh>
    <rPh sb="6" eb="8">
      <t>キョカ</t>
    </rPh>
    <rPh sb="9" eb="10">
      <t>ウツ</t>
    </rPh>
    <phoneticPr fontId="16"/>
  </si>
  <si>
    <t>・定員分の企業実習先を確保している（「様式第5号添付1、２」にて確認）</t>
    <rPh sb="24" eb="26">
      <t>テンプ</t>
    </rPh>
    <rPh sb="32" eb="34">
      <t>カクニン</t>
    </rPh>
    <phoneticPr fontId="16"/>
  </si>
  <si>
    <t>②基金訓練分野コード</t>
    <rPh sb="1" eb="3">
      <t>キキン</t>
    </rPh>
    <rPh sb="3" eb="5">
      <t>クンレン</t>
    </rPh>
    <rPh sb="5" eb="7">
      <t>ブンヤ</t>
    </rPh>
    <phoneticPr fontId="16"/>
  </si>
  <si>
    <t>08　旅行・観光分野</t>
    <rPh sb="3" eb="5">
      <t>リョコウ</t>
    </rPh>
    <phoneticPr fontId="16"/>
  </si>
  <si>
    <t>講師一覧</t>
    <rPh sb="0" eb="2">
      <t>コウシ</t>
    </rPh>
    <rPh sb="2" eb="4">
      <t>イチラン</t>
    </rPh>
    <phoneticPr fontId="16"/>
  </si>
  <si>
    <t>時間</t>
    <rPh sb="0" eb="2">
      <t>ジカン</t>
    </rPh>
    <phoneticPr fontId="16"/>
  </si>
  <si>
    <t>なお、その日の訓練終了後に業務代理人が日誌記載内容の確認をする。</t>
  </si>
  <si>
    <t>④</t>
  </si>
  <si>
    <t>第５号添付２</t>
    <rPh sb="3" eb="5">
      <t>テンプ</t>
    </rPh>
    <phoneticPr fontId="16"/>
  </si>
  <si>
    <t>訓練科名</t>
  </si>
  <si>
    <t>③   職業訓練を一部のみ受けた日に　△　を記入する。</t>
  </si>
  <si>
    <t>ビッグデータとアノテーション。オープンデータ。</t>
  </si>
  <si>
    <t>※受講者に見せないこと</t>
  </si>
  <si>
    <t>訓練実施機関番号</t>
  </si>
  <si>
    <t>氏　名</t>
  </si>
  <si>
    <t>②</t>
  </si>
  <si>
    <t>分類</t>
  </si>
  <si>
    <t>・テレビ会議システム等を使用し、講師と訓練生が映像・音声により互いにやりとりを行う等の同時かつ双方向に行われるものである</t>
  </si>
  <si>
    <t>２．託児サービス利用に要する経費</t>
    <rPh sb="2" eb="4">
      <t>タクジ</t>
    </rPh>
    <rPh sb="8" eb="10">
      <t>リヨウ</t>
    </rPh>
    <rPh sb="11" eb="12">
      <t>ヨウ</t>
    </rPh>
    <rPh sb="14" eb="16">
      <t>ケイヒ</t>
    </rPh>
    <phoneticPr fontId="16"/>
  </si>
  <si>
    <t>分野</t>
  </si>
  <si>
    <t>訓練推奨者-被災者</t>
  </si>
  <si>
    <t>訓練期間月数</t>
  </si>
  <si>
    <t>プロジェクタ</t>
  </si>
  <si>
    <t>個人情報保護法。個人情報の取り扱いルール。業界団体等の示すプライバシー関連ガイドライン。</t>
  </si>
  <si>
    <t>・プリンタを使用しない</t>
    <rPh sb="6" eb="8">
      <t>シヨウ</t>
    </rPh>
    <phoneticPr fontId="16"/>
  </si>
  <si>
    <t>　　　　　　職場見学等実施計画書</t>
  </si>
  <si>
    <t>ハードウェア・ソフトウェアに関する最新の技術動向。</t>
  </si>
  <si>
    <t>訓練日数</t>
  </si>
  <si>
    <t>訓練目標</t>
  </si>
  <si>
    <t>W実</t>
    <rPh sb="1" eb="2">
      <t>ジツ</t>
    </rPh>
    <phoneticPr fontId="16"/>
  </si>
  <si>
    <t>訓練実施場所が分かる地図　（A４サイズ　略図不可）</t>
    <rPh sb="20" eb="22">
      <t>リャクズ</t>
    </rPh>
    <rPh sb="22" eb="24">
      <t>フカ</t>
    </rPh>
    <phoneticPr fontId="133"/>
  </si>
  <si>
    <t>自己負担の額（教科書代）</t>
  </si>
  <si>
    <t>以下に掲げる要件を保有し、業務を行う就職支援責任者を配置していること。＜必須＞</t>
  </si>
  <si>
    <r>
      <t>）台　（定員分の台数が必要</t>
    </r>
    <r>
      <rPr>
        <sz val="12"/>
        <color auto="1"/>
        <rFont val="ＭＳ Ｐゴシック"/>
      </rPr>
      <t>）</t>
    </r>
  </si>
  <si>
    <t>※「雇用形態」、「雇用期間」欄は、様式第5号「就職状況報告」に倣って記入すること。</t>
    <rPh sb="2" eb="4">
      <t>コヨウ</t>
    </rPh>
    <rPh sb="4" eb="6">
      <t>ケイタイ</t>
    </rPh>
    <rPh sb="9" eb="11">
      <t>コヨウ</t>
    </rPh>
    <rPh sb="11" eb="13">
      <t>キカン</t>
    </rPh>
    <rPh sb="14" eb="15">
      <t>ラン</t>
    </rPh>
    <rPh sb="17" eb="19">
      <t>ヨウシキ</t>
    </rPh>
    <rPh sb="19" eb="20">
      <t>ダイ</t>
    </rPh>
    <rPh sb="21" eb="22">
      <t>ゴウ</t>
    </rPh>
    <rPh sb="23" eb="27">
      <t>シュウショクジョウキョウ</t>
    </rPh>
    <rPh sb="27" eb="29">
      <t>ホウコク</t>
    </rPh>
    <rPh sb="31" eb="32">
      <t>ナラ</t>
    </rPh>
    <rPh sb="34" eb="36">
      <t>キニュウ</t>
    </rPh>
    <phoneticPr fontId="16"/>
  </si>
  <si>
    <t>就職支援</t>
    <rPh sb="0" eb="2">
      <t>シュウショク</t>
    </rPh>
    <rPh sb="2" eb="4">
      <t>シエン</t>
    </rPh>
    <phoneticPr fontId="16"/>
  </si>
  <si>
    <t>様式第5号添付3の「職業能力証明シート」を添付してください。</t>
    <rPh sb="0" eb="2">
      <t>テイヨウシキ</t>
    </rPh>
    <rPh sb="2" eb="3">
      <t>ダイ</t>
    </rPh>
    <rPh sb="4" eb="5">
      <t>ゴウ</t>
    </rPh>
    <rPh sb="5" eb="7">
      <t>テンプ</t>
    </rPh>
    <rPh sb="10" eb="16">
      <t>ショクギョウノウリョクショウメイ</t>
    </rPh>
    <rPh sb="21" eb="23">
      <t>テンプ</t>
    </rPh>
    <phoneticPr fontId="16"/>
  </si>
  <si>
    <t>02 IT分野</t>
  </si>
  <si>
    <t>(2)</t>
  </si>
  <si>
    <t>(4)</t>
  </si>
  <si>
    <t>(5)</t>
  </si>
  <si>
    <t>：</t>
  </si>
  <si>
    <t>写真（外観、教室、設備等）（写真帳任意様式：A４サイズ、1ページ３枚程度の写真を収める）</t>
    <rPh sb="14" eb="17">
      <t>シャシンチョウ</t>
    </rPh>
    <rPh sb="17" eb="21">
      <t>ニンイヨウシキ</t>
    </rPh>
    <rPh sb="33" eb="34">
      <t>マイ</t>
    </rPh>
    <rPh sb="34" eb="36">
      <t>テイド</t>
    </rPh>
    <rPh sb="37" eb="39">
      <t>シャシン</t>
    </rPh>
    <rPh sb="40" eb="41">
      <t>オサ</t>
    </rPh>
    <phoneticPr fontId="133"/>
  </si>
  <si>
    <t>キャリアコンサルティングを行う場所</t>
    <rPh sb="13" eb="14">
      <t>オコナ</t>
    </rPh>
    <rPh sb="15" eb="17">
      <t>バショ</t>
    </rPh>
    <phoneticPr fontId="16"/>
  </si>
  <si>
    <t>【添付書類】
・　「公的職業訓練に関するサービスガイドライン適合事業所認定」の認定証（写）</t>
  </si>
  <si>
    <t>デジタル分野特例</t>
    <rPh sb="4" eb="8">
      <t>ブンヤトクレイ</t>
    </rPh>
    <phoneticPr fontId="16"/>
  </si>
  <si>
    <t>６　暴力団員　暴力団の構成員をいう。</t>
  </si>
  <si>
    <t>代表者</t>
    <rPh sb="0" eb="3">
      <t>ダイヒョウシャ</t>
    </rPh>
    <phoneticPr fontId="16"/>
  </si>
  <si>
    <t>７　退校</t>
  </si>
  <si>
    <t>■訓練科名</t>
    <rPh sb="1" eb="3">
      <t>クンレン</t>
    </rPh>
    <rPh sb="3" eb="5">
      <t>カメイ</t>
    </rPh>
    <phoneticPr fontId="16"/>
  </si>
  <si>
    <t>④正規の公務員採用ではない。</t>
    <rPh sb="1" eb="3">
      <t>セイキ</t>
    </rPh>
    <rPh sb="4" eb="7">
      <t>コウムイン</t>
    </rPh>
    <rPh sb="7" eb="9">
      <t>サイヨウ</t>
    </rPh>
    <phoneticPr fontId="16"/>
  </si>
  <si>
    <t>訓練の種別</t>
    <rPh sb="0" eb="2">
      <t>クンレン</t>
    </rPh>
    <rPh sb="3" eb="5">
      <t>シュベツ</t>
    </rPh>
    <phoneticPr fontId="16"/>
  </si>
  <si>
    <t>面接</t>
  </si>
  <si>
    <t>時</t>
    <rPh sb="0" eb="1">
      <t>ジ</t>
    </rPh>
    <phoneticPr fontId="16"/>
  </si>
  <si>
    <t>・  訓練中の場合</t>
  </si>
  <si>
    <t>訓練時間開始-分</t>
  </si>
  <si>
    <t>訓練科名：</t>
    <rPh sb="0" eb="2">
      <t>クンレン</t>
    </rPh>
    <rPh sb="2" eb="4">
      <t>カメイ</t>
    </rPh>
    <phoneticPr fontId="16"/>
  </si>
  <si>
    <t>FBB1G0202</t>
  </si>
  <si>
    <t>障害者</t>
  </si>
  <si>
    <t>組</t>
    <rPh sb="0" eb="1">
      <t>クミ</t>
    </rPh>
    <phoneticPr fontId="16"/>
  </si>
  <si>
    <t>様式第11号</t>
    <rPh sb="2" eb="3">
      <t>ダイ</t>
    </rPh>
    <phoneticPr fontId="16"/>
  </si>
  <si>
    <t>訓練期間中に少なくとも３回以上（訓練を受ける期間が３か月に満たない場合は、１か月に少なくとも１回以上）就職支援を行うこと。</t>
    <rPh sb="16" eb="18">
      <t>クンレン</t>
    </rPh>
    <rPh sb="19" eb="20">
      <t>ウ</t>
    </rPh>
    <rPh sb="22" eb="24">
      <t>キカン</t>
    </rPh>
    <rPh sb="27" eb="28">
      <t>ツキ</t>
    </rPh>
    <rPh sb="33" eb="35">
      <t>バアイ</t>
    </rPh>
    <rPh sb="39" eb="40">
      <t>ツキ</t>
    </rPh>
    <rPh sb="41" eb="42">
      <t>スク</t>
    </rPh>
    <rPh sb="47" eb="48">
      <t>カイ</t>
    </rPh>
    <rPh sb="48" eb="50">
      <t>イジョウ</t>
    </rPh>
    <rPh sb="51" eb="55">
      <t>シュウショクシエン</t>
    </rPh>
    <phoneticPr fontId="16"/>
  </si>
  <si>
    <t>担当者連絡先電話番号１</t>
    <rPh sb="0" eb="3">
      <t>タントウシャ</t>
    </rPh>
    <phoneticPr fontId="16"/>
  </si>
  <si>
    <t>⑧</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</si>
  <si>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16"/>
  </si>
  <si>
    <t>科目の内容</t>
    <rPh sb="0" eb="2">
      <t>カモク</t>
    </rPh>
    <rPh sb="3" eb="5">
      <t>ナイヨウ</t>
    </rPh>
    <phoneticPr fontId="16"/>
  </si>
  <si>
    <t>訓練実施場所が分かる地図　　　　（A４サイズ　略図不可）</t>
    <rPh sb="23" eb="25">
      <t>リャクズ</t>
    </rPh>
    <rPh sb="25" eb="27">
      <t>フカ</t>
    </rPh>
    <phoneticPr fontId="16"/>
  </si>
  <si>
    <t>学科</t>
    <rPh sb="0" eb="2">
      <t>ガッカ</t>
    </rPh>
    <phoneticPr fontId="16"/>
  </si>
  <si>
    <t>11　アンケート</t>
  </si>
  <si>
    <t>経費項目</t>
    <rPh sb="0" eb="2">
      <t>ケイヒ</t>
    </rPh>
    <rPh sb="2" eb="4">
      <t>コウモク</t>
    </rPh>
    <phoneticPr fontId="16"/>
  </si>
  <si>
    <t>２　契約年月日</t>
  </si>
  <si>
    <t>その他 （</t>
    <rPh sb="2" eb="3">
      <t>タ</t>
    </rPh>
    <phoneticPr fontId="16"/>
  </si>
  <si>
    <t>受託者　様</t>
    <rPh sb="0" eb="3">
      <t>ジュタクシャ</t>
    </rPh>
    <rPh sb="4" eb="5">
      <t>サマ</t>
    </rPh>
    <phoneticPr fontId="16"/>
  </si>
  <si>
    <t>科目名</t>
  </si>
  <si>
    <t>備考 （</t>
    <rPh sb="0" eb="2">
      <t>ビコウ</t>
    </rPh>
    <phoneticPr fontId="16"/>
  </si>
  <si>
    <t>第３号</t>
  </si>
  <si>
    <t>訓練受講者氏名</t>
    <rPh sb="0" eb="2">
      <t>クンレン</t>
    </rPh>
    <rPh sb="2" eb="4">
      <t>ジュコウ</t>
    </rPh>
    <rPh sb="4" eb="5">
      <t>シャ</t>
    </rPh>
    <rPh sb="5" eb="7">
      <t>シメイ</t>
    </rPh>
    <phoneticPr fontId="16"/>
  </si>
  <si>
    <t>光熱水費</t>
    <rPh sb="0" eb="2">
      <t>コウネツ</t>
    </rPh>
    <rPh sb="2" eb="4">
      <t>ミズヒ</t>
    </rPh>
    <phoneticPr fontId="16"/>
  </si>
  <si>
    <t>活用事例・利用方法</t>
  </si>
  <si>
    <t>就職支援責任者　氏名</t>
    <rPh sb="0" eb="2">
      <t>シュウショク</t>
    </rPh>
    <rPh sb="2" eb="4">
      <t>シエン</t>
    </rPh>
    <rPh sb="4" eb="7">
      <t>セキニンシャ</t>
    </rPh>
    <rPh sb="8" eb="10">
      <t>シメイ</t>
    </rPh>
    <phoneticPr fontId="16"/>
  </si>
  <si>
    <t>５　職歴　　　　　　　　</t>
  </si>
  <si>
    <t>19　理容・美容関連分野</t>
  </si>
  <si>
    <t>Ⅱ　知識、技能・技術に関する能力　　（「知識、技能・技術に関する評価項目」ごとに、該当する欄に○を記入）　　</t>
  </si>
  <si>
    <t>（注）職歴については、担当した業務職歴を記入すること。</t>
  </si>
  <si>
    <t>訓練目標（仕上がり像）</t>
    <rPh sb="0" eb="2">
      <t>クンレン</t>
    </rPh>
    <rPh sb="2" eb="4">
      <t>モクヒョウ</t>
    </rPh>
    <rPh sb="5" eb="7">
      <t>シア</t>
    </rPh>
    <rPh sb="9" eb="10">
      <t>ゾウ</t>
    </rPh>
    <phoneticPr fontId="16"/>
  </si>
  <si>
    <t>名称</t>
    <rPh sb="0" eb="2">
      <t>メイショウ</t>
    </rPh>
    <phoneticPr fontId="16"/>
  </si>
  <si>
    <t>訓練期間</t>
    <rPh sb="0" eb="2">
      <t>クンレン</t>
    </rPh>
    <rPh sb="2" eb="4">
      <t>キカン</t>
    </rPh>
    <phoneticPr fontId="130"/>
  </si>
  <si>
    <r>
      <t>　訓練修了日の１か月前までには訓練生全員に対し就職希望調査を実施し、「就職希望調査票」（付随様式７）を</t>
    </r>
    <r>
      <rPr>
        <sz val="11"/>
        <color auto="1"/>
        <rFont val="ＭＳ Ｐ明朝"/>
      </rPr>
      <t>浜松技術専門校へ提出する。</t>
    </r>
  </si>
  <si>
    <t>17 金属関連分野</t>
  </si>
  <si>
    <t>募集期間終了年月日</t>
  </si>
  <si>
    <t>訓練実施施設の責任者　氏名</t>
    <rPh sb="0" eb="2">
      <t>クンレン</t>
    </rPh>
    <rPh sb="2" eb="4">
      <t>ジッシ</t>
    </rPh>
    <rPh sb="4" eb="6">
      <t>シセツ</t>
    </rPh>
    <rPh sb="7" eb="10">
      <t>セキニンシャ</t>
    </rPh>
    <rPh sb="11" eb="13">
      <t>シメイ</t>
    </rPh>
    <phoneticPr fontId="16"/>
  </si>
  <si>
    <t>Ⅰ　訓練期間・訓練目標</t>
    <rPh sb="2" eb="4">
      <t>クンレン</t>
    </rPh>
    <rPh sb="4" eb="6">
      <t>キカン</t>
    </rPh>
    <rPh sb="7" eb="9">
      <t>クンレン</t>
    </rPh>
    <rPh sb="9" eb="11">
      <t>モクヒョウ</t>
    </rPh>
    <phoneticPr fontId="16"/>
  </si>
  <si>
    <r>
      <t>　　就職支援責任者氏名</t>
    </r>
    <r>
      <rPr>
        <sz val="12"/>
        <color auto="1"/>
        <rFont val="ＭＳ ゴシック"/>
      </rPr>
      <t>：</t>
    </r>
    <rPh sb="9" eb="11">
      <t>シメイ</t>
    </rPh>
    <phoneticPr fontId="16"/>
  </si>
  <si>
    <t>10 クリエート（企画・創作）分野</t>
  </si>
  <si>
    <t>（１）科目評価</t>
    <rPh sb="3" eb="5">
      <t>カモク</t>
    </rPh>
    <rPh sb="5" eb="7">
      <t>ヒョウカ</t>
    </rPh>
    <phoneticPr fontId="16"/>
  </si>
  <si>
    <t>実７</t>
    <rPh sb="0" eb="1">
      <t>ジツ</t>
    </rPh>
    <phoneticPr fontId="16"/>
  </si>
  <si>
    <t>評価</t>
    <rPh sb="0" eb="2">
      <t>ヒョウカ</t>
    </rPh>
    <phoneticPr fontId="16"/>
  </si>
  <si>
    <t>第５号</t>
  </si>
  <si>
    <t>B</t>
  </si>
  <si>
    <r>
      <t>・</t>
    </r>
    <r>
      <rPr>
        <u/>
        <sz val="14"/>
        <color auto="1"/>
        <rFont val="ＭＳ ゴシック"/>
      </rPr>
      <t>就職先業界の顧客・ユーザーを取り巻くデジタルサービス</t>
    </r>
    <r>
      <rPr>
        <sz val="14"/>
        <color auto="1"/>
        <rFont val="ＭＳ ゴシック"/>
      </rPr>
      <t xml:space="preserve">
　　eコマース、デリバリーサービス等の事例の紹介等</t>
    </r>
  </si>
  <si>
    <t>（総評・コメント）</t>
    <rPh sb="1" eb="3">
      <t>ソウヒョウ</t>
    </rPh>
    <phoneticPr fontId="16"/>
  </si>
  <si>
    <t>机・椅子</t>
    <rPh sb="0" eb="1">
      <t>ツクエ</t>
    </rPh>
    <rPh sb="2" eb="4">
      <t>イス</t>
    </rPh>
    <phoneticPr fontId="16"/>
  </si>
  <si>
    <t>（特記事項）</t>
    <rPh sb="1" eb="3">
      <t>トッキ</t>
    </rPh>
    <rPh sb="3" eb="5">
      <t>ジコウ</t>
    </rPh>
    <phoneticPr fontId="16"/>
  </si>
  <si>
    <t>（４）e-mail</t>
  </si>
  <si>
    <t>○ 職業訓練として魅力ある訓練か</t>
  </si>
  <si>
    <t>訓練体制（講師）</t>
    <rPh sb="0" eb="4">
      <t>クンレンタイセイ</t>
    </rPh>
    <rPh sb="5" eb="7">
      <t>コウシ</t>
    </rPh>
    <phoneticPr fontId="132"/>
  </si>
  <si>
    <t>取得日</t>
    <rPh sb="0" eb="3">
      <t>シュトクビ</t>
    </rPh>
    <phoneticPr fontId="16"/>
  </si>
  <si>
    <t>筆記試験</t>
  </si>
  <si>
    <t>選考年月日</t>
  </si>
  <si>
    <t>その他 （</t>
  </si>
  <si>
    <t>データの抽出・加工</t>
  </si>
  <si>
    <t>１　委託業務の名称　</t>
    <rPh sb="2" eb="6">
      <t>イタクギョウム</t>
    </rPh>
    <rPh sb="7" eb="9">
      <t>メイショウ</t>
    </rPh>
    <phoneticPr fontId="16"/>
  </si>
  <si>
    <t>人間中心のAI社会原則</t>
  </si>
  <si>
    <t>（ 訓練日数</t>
  </si>
  <si>
    <t>日 ）</t>
  </si>
  <si>
    <t>講師</t>
    <rPh sb="0" eb="2">
      <t>コウシ</t>
    </rPh>
    <phoneticPr fontId="16"/>
  </si>
  <si>
    <r>
      <t xml:space="preserve">訓練推奨者
</t>
    </r>
    <r>
      <rPr>
        <sz val="6"/>
        <color auto="1"/>
        <rFont val="ＭＳ Ｐゴシック"/>
      </rPr>
      <t>(特定の者を想定する場合のみ)</t>
    </r>
  </si>
  <si>
    <t>IT関係資格取得状況報告書</t>
    <rPh sb="2" eb="4">
      <t>カンケイ</t>
    </rPh>
    <rPh sb="4" eb="6">
      <t>シカク</t>
    </rPh>
    <rPh sb="6" eb="8">
      <t>シュトク</t>
    </rPh>
    <rPh sb="8" eb="10">
      <t>ジョウキョウ</t>
    </rPh>
    <rPh sb="10" eb="13">
      <t>ホウコクショ</t>
    </rPh>
    <phoneticPr fontId="16"/>
  </si>
  <si>
    <t>被災者</t>
  </si>
  <si>
    <t>就職支援</t>
    <rPh sb="0" eb="4">
      <t>シュウショクシエン</t>
    </rPh>
    <phoneticPr fontId="16"/>
  </si>
  <si>
    <t>教科書代</t>
  </si>
  <si>
    <t>１　訓練概要　　　　</t>
  </si>
  <si>
    <t>訓練対象者の条件</t>
    <rPh sb="0" eb="2">
      <t>クンレン</t>
    </rPh>
    <rPh sb="2" eb="5">
      <t>タイショウシャ</t>
    </rPh>
    <rPh sb="6" eb="8">
      <t>ジョウケン</t>
    </rPh>
    <phoneticPr fontId="16"/>
  </si>
  <si>
    <t>建築平面図　　　　　　　　　　　　　　（Ａ３又はA４サイズ）</t>
    <rPh sb="0" eb="2">
      <t>ケンチク</t>
    </rPh>
    <rPh sb="22" eb="23">
      <t>マタ</t>
    </rPh>
    <phoneticPr fontId="16"/>
  </si>
  <si>
    <t>外国人</t>
  </si>
  <si>
    <t>(1)</t>
  </si>
  <si>
    <t>暴力団若しくは暴力団員等に対して、資金等提供若しくは便宜供与する等直接的又は積極的に暴力団の維持運営に協力し又は関与している者</t>
  </si>
  <si>
    <r>
      <t>講師資格・免許</t>
    </r>
    <r>
      <rPr>
        <sz val="11"/>
        <color auto="1"/>
        <rFont val="ＭＳ Ｐゴシック"/>
      </rPr>
      <t>証（写）等</t>
    </r>
    <rPh sb="0" eb="4">
      <t>コウシシカク</t>
    </rPh>
    <rPh sb="7" eb="8">
      <t>ショウ</t>
    </rPh>
    <phoneticPr fontId="16"/>
  </si>
  <si>
    <t>　出欠席の管理は、次のことに留意し実施する。</t>
  </si>
  <si>
    <t>上記の者の訓練期間における当社としての職業能力についての評価は、以下のとおりです。</t>
  </si>
  <si>
    <t>053-452-1215</t>
  </si>
  <si>
    <t>知識、技能・技術に関する評価項目</t>
  </si>
  <si>
    <r>
      <t>過去３年間に実施した公</t>
    </r>
    <r>
      <rPr>
        <sz val="11"/>
        <color auto="1"/>
        <rFont val="ＭＳ Ｐゴシック"/>
      </rPr>
      <t>的職業訓練の就職状況</t>
    </r>
    <rPh sb="11" eb="12">
      <t>テキ</t>
    </rPh>
    <phoneticPr fontId="16"/>
  </si>
  <si>
    <t>実施予定日</t>
    <rPh sb="0" eb="2">
      <t>ジッシ</t>
    </rPh>
    <rPh sb="2" eb="4">
      <t>ヨテイ</t>
    </rPh>
    <rPh sb="4" eb="5">
      <t>ビ</t>
    </rPh>
    <phoneticPr fontId="16"/>
  </si>
  <si>
    <t>コード</t>
  </si>
  <si>
    <t>６</t>
  </si>
  <si>
    <t>ビジネスマナー、履歴書・職務経歴書の書き方等</t>
  </si>
  <si>
    <r>
      <rPr>
        <b/>
        <sz val="9"/>
        <color auto="1"/>
        <rFont val="ＭＳ Ｐゴシック"/>
      </rPr>
      <t>評価項目の引用元</t>
    </r>
    <r>
      <rPr>
        <sz val="8"/>
        <color auto="1"/>
        <rFont val="ＭＳ Ｐゴシック"/>
      </rPr>
      <t>（企業横断的な評価基準を活用した場合のみ）</t>
    </r>
  </si>
  <si>
    <r>
      <t>様式</t>
    </r>
    <r>
      <rPr>
        <sz val="11"/>
        <color auto="1"/>
        <rFont val="ＭＳ Ｐゴシック"/>
      </rPr>
      <t>第10号</t>
    </r>
    <rPh sb="2" eb="3">
      <t>ダイ</t>
    </rPh>
    <phoneticPr fontId="16"/>
  </si>
  <si>
    <t>（２）訓練の受講を通じて取得した資格（任意）</t>
  </si>
  <si>
    <t>　商号又は名称</t>
    <rPh sb="1" eb="3">
      <t>ショウゴウ</t>
    </rPh>
    <rPh sb="3" eb="4">
      <t>マタ</t>
    </rPh>
    <rPh sb="5" eb="7">
      <t>メイショウ</t>
    </rPh>
    <phoneticPr fontId="16"/>
  </si>
  <si>
    <t>00 基礎分野</t>
  </si>
  <si>
    <t>04 医療事務分野</t>
  </si>
  <si>
    <t>訓練修了日の翌日から起算して３か月以内</t>
    <rPh sb="0" eb="2">
      <t>クンレン</t>
    </rPh>
    <rPh sb="2" eb="4">
      <t>シュウリョウ</t>
    </rPh>
    <rPh sb="4" eb="5">
      <t>ビ</t>
    </rPh>
    <rPh sb="6" eb="8">
      <t>ヨクジツ</t>
    </rPh>
    <rPh sb="10" eb="12">
      <t>キサン</t>
    </rPh>
    <rPh sb="16" eb="17">
      <t>ゲツ</t>
    </rPh>
    <rPh sb="17" eb="19">
      <t>イナイ</t>
    </rPh>
    <phoneticPr fontId="16"/>
  </si>
  <si>
    <t>（イ）　早期修了者の出席については、原則として早期修了日までを在籍期間とし、以降を不在として処理する。</t>
  </si>
  <si>
    <t>09 警備・保安分野</t>
  </si>
  <si>
    <t>名称・所在地</t>
    <rPh sb="0" eb="2">
      <t>メイショウ</t>
    </rPh>
    <rPh sb="3" eb="6">
      <t>ショザイチ</t>
    </rPh>
    <phoneticPr fontId="16"/>
  </si>
  <si>
    <t>11 デザイン分野</t>
  </si>
  <si>
    <t>経歴等</t>
  </si>
  <si>
    <t>13 エコ分野</t>
  </si>
  <si>
    <t>職場見学等を行う場合（デュアル訓練、介護分野の訓練に関わる特例の訓練のみ）</t>
    <rPh sb="0" eb="5">
      <t>ショクバケンガクトウ</t>
    </rPh>
    <rPh sb="6" eb="7">
      <t>オコナ</t>
    </rPh>
    <rPh sb="8" eb="10">
      <t>バアイ</t>
    </rPh>
    <rPh sb="15" eb="17">
      <t>クンレン</t>
    </rPh>
    <phoneticPr fontId="16"/>
  </si>
  <si>
    <r>
      <t>協議依頼書</t>
    </r>
    <r>
      <rPr>
        <sz val="11"/>
        <color auto="1"/>
        <rFont val="ＭＳ Ｐゴシック"/>
      </rPr>
      <t>（託児サービス利用料金確認書）</t>
    </r>
    <rPh sb="6" eb="8">
      <t>タクジ</t>
    </rPh>
    <rPh sb="12" eb="14">
      <t>リヨウ</t>
    </rPh>
    <rPh sb="14" eb="16">
      <t>リョウキン</t>
    </rPh>
    <rPh sb="16" eb="19">
      <t>カクニンショ</t>
    </rPh>
    <phoneticPr fontId="16"/>
  </si>
  <si>
    <t>様式第７号</t>
  </si>
  <si>
    <t>14 調理分野</t>
  </si>
  <si>
    <t>15 電気関連分野</t>
  </si>
  <si>
    <t>・様式第6号「講師一覧」にて確認</t>
    <rPh sb="1" eb="3">
      <t>ヨウシキ</t>
    </rPh>
    <rPh sb="3" eb="4">
      <t>ダイ</t>
    </rPh>
    <rPh sb="5" eb="6">
      <t>ゴウ</t>
    </rPh>
    <rPh sb="7" eb="9">
      <t>コウシ</t>
    </rPh>
    <rPh sb="9" eb="11">
      <t>イチラン</t>
    </rPh>
    <rPh sb="14" eb="16">
      <t>カクニン</t>
    </rPh>
    <phoneticPr fontId="16"/>
  </si>
  <si>
    <t>18 建設関連分野</t>
  </si>
  <si>
    <t>年度　離転職者訓練</t>
  </si>
  <si>
    <t>職場見学、職場体験、
企業実習の別</t>
    <rPh sb="0" eb="2">
      <t>ショクバ</t>
    </rPh>
    <rPh sb="2" eb="4">
      <t>ケンガク</t>
    </rPh>
    <rPh sb="5" eb="7">
      <t>ショクバ</t>
    </rPh>
    <rPh sb="7" eb="9">
      <t>タイケン</t>
    </rPh>
    <rPh sb="11" eb="13">
      <t>キギョウ</t>
    </rPh>
    <rPh sb="13" eb="15">
      <t>ジッシュウ</t>
    </rPh>
    <rPh sb="16" eb="17">
      <t>ベツ</t>
    </rPh>
    <phoneticPr fontId="16"/>
  </si>
  <si>
    <t>申請年月日</t>
  </si>
  <si>
    <t>募集期間開始年月日</t>
  </si>
  <si>
    <t>訓練期間開始年月日</t>
  </si>
  <si>
    <t>訓練実施体制表</t>
    <rPh sb="0" eb="2">
      <t>クンレン</t>
    </rPh>
    <phoneticPr fontId="16"/>
  </si>
  <si>
    <t>様式第５号添付４</t>
    <rPh sb="0" eb="2">
      <t>ヨウシキ</t>
    </rPh>
    <rPh sb="2" eb="3">
      <t>ダイ</t>
    </rPh>
    <rPh sb="4" eb="5">
      <t>ゴウ</t>
    </rPh>
    <rPh sb="5" eb="7">
      <t>テンプ</t>
    </rPh>
    <phoneticPr fontId="16"/>
  </si>
  <si>
    <t>ア</t>
  </si>
  <si>
    <t>訓練時間開始-時</t>
  </si>
  <si>
    <t>申請書等提出書類一覧</t>
  </si>
  <si>
    <t>訓練時間終了-分</t>
  </si>
  <si>
    <t>別表１改</t>
    <rPh sb="0" eb="2">
      <t>ベッピョウ</t>
    </rPh>
    <rPh sb="3" eb="4">
      <t>カイ</t>
    </rPh>
    <phoneticPr fontId="16"/>
  </si>
  <si>
    <t>定員</t>
  </si>
  <si>
    <t>託児費用</t>
    <rPh sb="0" eb="2">
      <t>タクジ</t>
    </rPh>
    <rPh sb="2" eb="4">
      <t>ヒヨウ</t>
    </rPh>
    <phoneticPr fontId="16"/>
  </si>
  <si>
    <t>○ 訓練の質が確保されているか</t>
  </si>
  <si>
    <t>訓練対象者の条件</t>
  </si>
  <si>
    <t>住　　　　所</t>
  </si>
  <si>
    <t>訓練推奨者-新規学校卒業者</t>
  </si>
  <si>
    <t>オンライン機器を使用して訓練を行う場合</t>
    <rPh sb="15" eb="16">
      <t>オコナ</t>
    </rPh>
    <rPh sb="17" eb="19">
      <t>バアイ</t>
    </rPh>
    <phoneticPr fontId="16"/>
  </si>
  <si>
    <t>・使用許諾契約なし</t>
  </si>
  <si>
    <t>　個人情報管理業務従事者</t>
    <rPh sb="1" eb="3">
      <t>コジン</t>
    </rPh>
    <rPh sb="3" eb="5">
      <t>ジョウホウ</t>
    </rPh>
    <rPh sb="5" eb="7">
      <t>カンリ</t>
    </rPh>
    <rPh sb="7" eb="9">
      <t>ギョウム</t>
    </rPh>
    <rPh sb="9" eb="12">
      <t>ジュウジシャ</t>
    </rPh>
    <phoneticPr fontId="16"/>
  </si>
  <si>
    <t>※「対象就職者」欄は、以下のいずれにも該当する場合「○」、そうでない場合「×」を記入すること。</t>
    <rPh sb="2" eb="4">
      <t>タイショウ</t>
    </rPh>
    <rPh sb="4" eb="6">
      <t>シュウショク</t>
    </rPh>
    <rPh sb="6" eb="7">
      <t>シャ</t>
    </rPh>
    <rPh sb="8" eb="9">
      <t>ラン</t>
    </rPh>
    <rPh sb="11" eb="13">
      <t>イカ</t>
    </rPh>
    <rPh sb="19" eb="21">
      <t>ガイトウ</t>
    </rPh>
    <rPh sb="23" eb="25">
      <t>バアイ</t>
    </rPh>
    <rPh sb="34" eb="36">
      <t>バアイ</t>
    </rPh>
    <rPh sb="40" eb="42">
      <t>キニュウ</t>
    </rPh>
    <phoneticPr fontId="16"/>
  </si>
  <si>
    <t>訓練推奨者-ニート等の若者</t>
  </si>
  <si>
    <t>・使用許諾契約あり</t>
  </si>
  <si>
    <t>訓練推奨者-その他</t>
  </si>
  <si>
    <t>名　</t>
    <rPh sb="0" eb="1">
      <t>メイ</t>
    </rPh>
    <phoneticPr fontId="16"/>
  </si>
  <si>
    <t>メガトレンド・社会課題とデジタルによる解決</t>
  </si>
  <si>
    <t>訓練内容</t>
  </si>
  <si>
    <t>訓練受託者</t>
  </si>
  <si>
    <t>訓練手法-実技</t>
  </si>
  <si>
    <r>
      <t>毎月の訓練出席状況を記載した「公共職業訓練等受講証明書（以下「受講証明書」）」の添付書類である「欠席・遅刻・早退・中抜け届」（添付書類含む。）の記載内容について、欠席内容や就労・収入の有無により手当が減額される場合があるので、「</t>
    </r>
    <r>
      <rPr>
        <sz val="11"/>
        <color auto="1"/>
        <rFont val="ＭＳ Ｐ明朝"/>
      </rPr>
      <t>月末報告書」等により厳密に事実確認し以下の点に特に留意して適正に処理する。</t>
    </r>
    <rPh sb="114" eb="116">
      <t>ゲツマツ</t>
    </rPh>
    <rPh sb="116" eb="119">
      <t>ホウコクショ</t>
    </rPh>
    <phoneticPr fontId="16"/>
  </si>
  <si>
    <t>○ 受講生にとって最適な会場か</t>
  </si>
  <si>
    <t>訓練手法-企業実習</t>
  </si>
  <si>
    <t>訓練手法-その他</t>
  </si>
  <si>
    <t>（ウ）　「出席簿」は、訓練生の出席率を管理するものと、委託費を算定するものの２種類を作成する。</t>
  </si>
  <si>
    <t>10:50～11:35</t>
  </si>
  <si>
    <t>別表１</t>
  </si>
  <si>
    <t>（３）訓練期間</t>
    <rPh sb="5" eb="7">
      <t>キカン</t>
    </rPh>
    <phoneticPr fontId="16"/>
  </si>
  <si>
    <t>訓練手法-その他内容</t>
  </si>
  <si>
    <t>【職場見学等】</t>
  </si>
  <si>
    <t>・　研修を実施する事業所の所在する都道府県等で研修の指定申請手続きを済ませている</t>
    <rPh sb="21" eb="22">
      <t>トウ</t>
    </rPh>
    <phoneticPr fontId="16"/>
  </si>
  <si>
    <t>新規実績区分</t>
  </si>
  <si>
    <t>A：到達水準を十分に上回った　B：到達水準に達した　C：到達水準に達しなかった (評価は、試験結果等に基づき記入されたものです）</t>
  </si>
  <si>
    <t>What</t>
  </si>
  <si>
    <t>親族続柄申立書（労働局様式）</t>
  </si>
  <si>
    <t>05　介護福祉分野</t>
  </si>
  <si>
    <r>
      <t>過去３年間に実施した公</t>
    </r>
    <r>
      <rPr>
        <b/>
        <sz val="16"/>
        <color auto="1"/>
        <rFont val="ＭＳ Ｐゴシック"/>
      </rPr>
      <t>的職業訓練の就職状況</t>
    </r>
    <rPh sb="0" eb="2">
      <t>カコ</t>
    </rPh>
    <rPh sb="3" eb="5">
      <t>ネンカン</t>
    </rPh>
    <rPh sb="6" eb="8">
      <t>ジッシ</t>
    </rPh>
    <rPh sb="10" eb="11">
      <t>オオヤケ</t>
    </rPh>
    <rPh sb="11" eb="12">
      <t>テキ</t>
    </rPh>
    <rPh sb="12" eb="14">
      <t>ショクギョウ</t>
    </rPh>
    <rPh sb="14" eb="16">
      <t>クンレン</t>
    </rPh>
    <rPh sb="17" eb="19">
      <t>シュウショク</t>
    </rPh>
    <rPh sb="19" eb="21">
      <t>ジョウキョウ</t>
    </rPh>
    <phoneticPr fontId="16"/>
  </si>
  <si>
    <t>訓練目標</t>
    <rPh sb="0" eb="2">
      <t>クンレン</t>
    </rPh>
    <rPh sb="2" eb="4">
      <t>モクヒョウ</t>
    </rPh>
    <phoneticPr fontId="16"/>
  </si>
  <si>
    <t>デュアル訓練職場実習実施計画書</t>
    <rPh sb="4" eb="6">
      <t>クンレン</t>
    </rPh>
    <rPh sb="6" eb="8">
      <t>ショクバ</t>
    </rPh>
    <rPh sb="8" eb="10">
      <t>ジッシュウ</t>
    </rPh>
    <rPh sb="10" eb="12">
      <t>ジッシ</t>
    </rPh>
    <rPh sb="12" eb="15">
      <t>ケイカクショ</t>
    </rPh>
    <phoneticPr fontId="16"/>
  </si>
  <si>
    <t>代表者氏名</t>
    <rPh sb="0" eb="3">
      <t>ダイヒョウシャ</t>
    </rPh>
    <rPh sb="3" eb="5">
      <t>シメイ</t>
    </rPh>
    <phoneticPr fontId="16"/>
  </si>
  <si>
    <t>03　営業・販売・事務分野</t>
  </si>
  <si>
    <t>受講者１人・月当たり</t>
    <rPh sb="0" eb="3">
      <t>ジュコウシャ</t>
    </rPh>
    <rPh sb="4" eb="5">
      <t>ヒト</t>
    </rPh>
    <rPh sb="6" eb="7">
      <t>ツキ</t>
    </rPh>
    <rPh sb="7" eb="8">
      <t>ア</t>
    </rPh>
    <phoneticPr fontId="16"/>
  </si>
  <si>
    <t>04　医療事務分野</t>
  </si>
  <si>
    <t>訓練カリキュラム</t>
  </si>
  <si>
    <t>学
科</t>
    <rPh sb="0" eb="1">
      <t>ガク</t>
    </rPh>
    <rPh sb="4" eb="5">
      <t>カ</t>
    </rPh>
    <phoneticPr fontId="16"/>
  </si>
  <si>
    <t>様式第4号添付１「過去３年間に実施した公共職業訓練の就職状況」を参照</t>
    <rPh sb="0" eb="2">
      <t>ヨウシキ</t>
    </rPh>
    <rPh sb="2" eb="3">
      <t>ダイ</t>
    </rPh>
    <rPh sb="4" eb="5">
      <t>ゴウ</t>
    </rPh>
    <rPh sb="5" eb="7">
      <t>テンプ</t>
    </rPh>
    <rPh sb="9" eb="11">
      <t>カコ</t>
    </rPh>
    <rPh sb="12" eb="14">
      <t>ネンカン</t>
    </rPh>
    <rPh sb="15" eb="17">
      <t>ジッシ</t>
    </rPh>
    <rPh sb="19" eb="21">
      <t>コウキョウ</t>
    </rPh>
    <rPh sb="21" eb="23">
      <t>ショクギョウ</t>
    </rPh>
    <rPh sb="23" eb="25">
      <t>クンレン</t>
    </rPh>
    <rPh sb="26" eb="28">
      <t>シュウショク</t>
    </rPh>
    <rPh sb="28" eb="30">
      <t>ジョウキョウ</t>
    </rPh>
    <rPh sb="32" eb="34">
      <t>サンショウ</t>
    </rPh>
    <phoneticPr fontId="16"/>
  </si>
  <si>
    <t>06　農業分野</t>
  </si>
  <si>
    <t>ソフトウェア</t>
  </si>
  <si>
    <t>07　林業分野</t>
  </si>
  <si>
    <t>③</t>
  </si>
  <si>
    <t>４　休講</t>
  </si>
  <si>
    <t>　　・就職を見込める職種</t>
  </si>
  <si>
    <t>データドリブンな判断プロセス</t>
  </si>
  <si>
    <t>○</t>
  </si>
  <si>
    <t>09　警備・保安分野</t>
  </si>
  <si>
    <t>10　クリエート（企画・創作）分野</t>
  </si>
  <si>
    <t>11　デザイン分野</t>
  </si>
  <si>
    <t>14　調理分野</t>
  </si>
  <si>
    <t>様式第３号改</t>
    <rPh sb="0" eb="2">
      <t>ヨウシキ</t>
    </rPh>
    <rPh sb="2" eb="3">
      <t>ダイ</t>
    </rPh>
    <rPh sb="4" eb="5">
      <t>ゴウ</t>
    </rPh>
    <rPh sb="5" eb="6">
      <t>カイ</t>
    </rPh>
    <phoneticPr fontId="16"/>
  </si>
  <si>
    <t>03 営業・販売・事務分野</t>
  </si>
  <si>
    <t>運搬方法</t>
  </si>
  <si>
    <t>15　電気関連分野</t>
  </si>
  <si>
    <t>（２）治癒するまでの間、登校を自粛させる。（受診先の医師の指示に従うよう指示。）</t>
  </si>
  <si>
    <t>訓練修了日の翌日から起算して100日以内</t>
    <rPh sb="0" eb="2">
      <t>クンレン</t>
    </rPh>
    <rPh sb="2" eb="4">
      <t>シュウリョウ</t>
    </rPh>
    <rPh sb="4" eb="5">
      <t>ビ</t>
    </rPh>
    <rPh sb="6" eb="8">
      <t>ヨクジツ</t>
    </rPh>
    <rPh sb="10" eb="12">
      <t>キサン</t>
    </rPh>
    <rPh sb="17" eb="18">
      <t>ニチ</t>
    </rPh>
    <rPh sb="18" eb="20">
      <t>イナイ</t>
    </rPh>
    <phoneticPr fontId="16"/>
  </si>
  <si>
    <t>訓練実施機関</t>
    <rPh sb="0" eb="2">
      <t>クンレン</t>
    </rPh>
    <phoneticPr fontId="16"/>
  </si>
  <si>
    <t>訓練実施体制表</t>
  </si>
  <si>
    <t>17　金属関連分野</t>
  </si>
  <si>
    <t>　　・就職支援責任者、担当者の経験</t>
  </si>
  <si>
    <t>○ 午前７時現在、「暴風警報」が発令中の場合 → 午前休講</t>
  </si>
  <si>
    <t>18　建設関連分野</t>
  </si>
  <si>
    <r>
      <t>就職又は
就職予定日</t>
    </r>
    <r>
      <rPr>
        <sz val="9"/>
        <color theme="1"/>
        <rFont val="ＭＳ 明朝"/>
      </rPr>
      <t xml:space="preserve">
（派遣の場合、派遣先就業日）</t>
    </r>
    <rPh sb="0" eb="2">
      <t>シュウショク</t>
    </rPh>
    <rPh sb="2" eb="3">
      <t>マタ</t>
    </rPh>
    <rPh sb="5" eb="7">
      <t>シュウショク</t>
    </rPh>
    <rPh sb="7" eb="10">
      <t>ヨテイビ</t>
    </rPh>
    <rPh sb="21" eb="24">
      <t>シュウギョウビ</t>
    </rPh>
    <phoneticPr fontId="16"/>
  </si>
  <si>
    <t>00　基礎分野</t>
    <rPh sb="3" eb="5">
      <t>キソ</t>
    </rPh>
    <rPh sb="5" eb="7">
      <t>ブンヤ</t>
    </rPh>
    <phoneticPr fontId="16"/>
  </si>
  <si>
    <t>木</t>
  </si>
  <si>
    <t>資格</t>
    <rPh sb="0" eb="2">
      <t>シカク</t>
    </rPh>
    <phoneticPr fontId="16"/>
  </si>
  <si>
    <t>〇　就職状況報告書の回収率</t>
  </si>
  <si>
    <t>金</t>
  </si>
  <si>
    <t>・【ISO29993及びISO21001取得】あり
審査登録証（写）を添付</t>
    <rPh sb="20" eb="22">
      <t>シュトク</t>
    </rPh>
    <rPh sb="35" eb="37">
      <t>テンプ</t>
    </rPh>
    <phoneticPr fontId="16"/>
  </si>
  <si>
    <r>
      <t>代表者</t>
    </r>
    <r>
      <rPr>
        <sz val="11"/>
        <color auto="1"/>
        <rFont val="ＭＳ Ｐゴシック"/>
      </rPr>
      <t>役職名・氏名</t>
    </r>
    <rPh sb="0" eb="2">
      <t>ダイヒョウ</t>
    </rPh>
    <rPh sb="2" eb="3">
      <t>シャ</t>
    </rPh>
    <rPh sb="3" eb="6">
      <t>ヤクショクメイ</t>
    </rPh>
    <rPh sb="7" eb="9">
      <t>シメイ</t>
    </rPh>
    <phoneticPr fontId="16"/>
  </si>
  <si>
    <t>　 　年 　　月 　　日</t>
    <rPh sb="3" eb="4">
      <t>ネン</t>
    </rPh>
    <rPh sb="7" eb="8">
      <t>ツキ</t>
    </rPh>
    <rPh sb="11" eb="12">
      <t>ヒ</t>
    </rPh>
    <phoneticPr fontId="16"/>
  </si>
  <si>
    <t>連絡先</t>
    <rPh sb="0" eb="3">
      <t>レンラクサキ</t>
    </rPh>
    <phoneticPr fontId="16"/>
  </si>
  <si>
    <t>「訓練実施施設名」「所在地」には、実際に職業訓練を行う施設の名称及び所在地を記載してください。</t>
  </si>
  <si>
    <t>証明書類</t>
    <rPh sb="0" eb="2">
      <t>ショウメイ</t>
    </rPh>
    <rPh sb="2" eb="4">
      <t>ショルイ</t>
    </rPh>
    <phoneticPr fontId="16"/>
  </si>
  <si>
    <r>
      <t>（※）・</t>
    </r>
    <r>
      <rPr>
        <sz val="11"/>
        <color rgb="FFFF0000"/>
        <rFont val="ＭＳ Ｐゴシック"/>
      </rPr>
      <t>本計画書は、介護分野の特例措置の適用を希望する場合に作成してください。</t>
    </r>
    <r>
      <rPr>
        <sz val="11"/>
        <color theme="1"/>
        <rFont val="ＭＳ Ｐゴシック"/>
      </rPr>
      <t>なお、特例措置の適用を受けるためには、本計画書の提出だけではなく、要件を満たす訓練を
　　　　実施する必要があります。
　　　・「サービス種類」は、介護保険法又は障害者の日常生活及び社会生活を総合的に支援するための法律の規定に基づくサービスの種類を記載してください。
　　　・本計画書提出時点で調整中の事項については、「未定」と記載して差し支えありません。ただし、「実施予定日」については訓練計画一覧表に記載した日程を記載してください。
　　　・その他特記すべき事項がある場合は「備考」に記載してください。</t>
    </r>
    <rPh sb="4" eb="5">
      <t>ホン</t>
    </rPh>
    <rPh sb="5" eb="8">
      <t>ケイカクショ</t>
    </rPh>
    <rPh sb="10" eb="14">
      <t>カイゴブンヤ</t>
    </rPh>
    <rPh sb="177" eb="178">
      <t>ホン</t>
    </rPh>
    <rPh sb="178" eb="181">
      <t>ケイカクショ</t>
    </rPh>
    <rPh sb="181" eb="183">
      <t>テイシュツ</t>
    </rPh>
    <rPh sb="183" eb="185">
      <t>ジテン</t>
    </rPh>
    <rPh sb="199" eb="201">
      <t>ミテイ</t>
    </rPh>
    <rPh sb="203" eb="205">
      <t>キサイ</t>
    </rPh>
    <rPh sb="207" eb="208">
      <t>サ</t>
    </rPh>
    <rPh sb="209" eb="210">
      <t>ツカ</t>
    </rPh>
    <rPh sb="222" eb="224">
      <t>ジッシ</t>
    </rPh>
    <rPh sb="233" eb="235">
      <t>クンレン</t>
    </rPh>
    <rPh sb="235" eb="237">
      <t>ケイカク</t>
    </rPh>
    <rPh sb="237" eb="239">
      <t>イチラン</t>
    </rPh>
    <rPh sb="241" eb="243">
      <t>キサイ</t>
    </rPh>
    <rPh sb="245" eb="247">
      <t>ニッテイ</t>
    </rPh>
    <rPh sb="248" eb="250">
      <t>キサイ</t>
    </rPh>
    <rPh sb="264" eb="265">
      <t>タ</t>
    </rPh>
    <rPh sb="265" eb="267">
      <t>トッキ</t>
    </rPh>
    <rPh sb="270" eb="272">
      <t>ジコウ</t>
    </rPh>
    <rPh sb="275" eb="277">
      <t>バアイ</t>
    </rPh>
    <rPh sb="279" eb="281">
      <t>ビコウ</t>
    </rPh>
    <rPh sb="283" eb="285">
      <t>キサイ</t>
    </rPh>
    <phoneticPr fontId="16"/>
  </si>
  <si>
    <t>企画提案競技参加申請書</t>
    <rPh sb="0" eb="2">
      <t>キカク</t>
    </rPh>
    <rPh sb="2" eb="4">
      <t>テイアン</t>
    </rPh>
    <rPh sb="4" eb="6">
      <t>キョウギ</t>
    </rPh>
    <rPh sb="6" eb="8">
      <t>サンカ</t>
    </rPh>
    <rPh sb="8" eb="10">
      <t>シンセイ</t>
    </rPh>
    <rPh sb="10" eb="11">
      <t>ショ</t>
    </rPh>
    <phoneticPr fontId="16"/>
  </si>
  <si>
    <t>分)</t>
    <rPh sb="0" eb="1">
      <t>フン</t>
    </rPh>
    <phoneticPr fontId="16"/>
  </si>
  <si>
    <t>勤務
形態</t>
    <rPh sb="0" eb="2">
      <t>キンム</t>
    </rPh>
    <rPh sb="3" eb="5">
      <t>ケイタイ</t>
    </rPh>
    <phoneticPr fontId="16"/>
  </si>
  <si>
    <t>ワード実践</t>
    <rPh sb="3" eb="5">
      <t>ジッセン</t>
    </rPh>
    <phoneticPr fontId="16"/>
  </si>
  <si>
    <t>指導日誌（＋見本）</t>
  </si>
  <si>
    <t>第６号</t>
  </si>
  <si>
    <t>・インクジェットプリンタ　　（</t>
  </si>
  <si>
    <t>令和</t>
    <rPh sb="0" eb="2">
      <t>レイワ</t>
    </rPh>
    <phoneticPr fontId="16"/>
  </si>
  <si>
    <t>シート提出書類一覧</t>
    <rPh sb="3" eb="9">
      <t>テイシュツショルイイチラン</t>
    </rPh>
    <phoneticPr fontId="16"/>
  </si>
  <si>
    <t>①　カレンダーの申請対象期間の初日に「　を、最後日に　」　を記入する。</t>
  </si>
  <si>
    <t>令和　　年　　月　　日</t>
    <rPh sb="0" eb="2">
      <t>レイワ</t>
    </rPh>
    <rPh sb="4" eb="5">
      <t>ネン</t>
    </rPh>
    <rPh sb="7" eb="8">
      <t>ツキ</t>
    </rPh>
    <rPh sb="10" eb="11">
      <t>ヒ</t>
    </rPh>
    <phoneticPr fontId="16"/>
  </si>
  <si>
    <t>令和　　年　　月　　日現在</t>
    <rPh sb="0" eb="2">
      <t>レイワ</t>
    </rPh>
    <phoneticPr fontId="16"/>
  </si>
  <si>
    <t xml:space="preserve">目標とする人材像
</t>
  </si>
  <si>
    <r>
      <t>左の所在地・電話番号</t>
    </r>
    <r>
      <rPr>
        <sz val="11"/>
        <color theme="1"/>
        <rFont val="ＭＳ 明朝"/>
      </rPr>
      <t xml:space="preserve">
</t>
    </r>
    <r>
      <rPr>
        <sz val="8"/>
        <color theme="1"/>
        <rFont val="ＭＳ 明朝"/>
      </rPr>
      <t>（派遣の場合、派遣先の他、派遣元をカッコ書き）</t>
    </r>
    <rPh sb="0" eb="1">
      <t>サ</t>
    </rPh>
    <rPh sb="2" eb="5">
      <t>ショザイチ</t>
    </rPh>
    <rPh sb="6" eb="8">
      <t>デンワ</t>
    </rPh>
    <rPh sb="8" eb="10">
      <t>バンゴウ</t>
    </rPh>
    <rPh sb="26" eb="27">
      <t>モト</t>
    </rPh>
    <phoneticPr fontId="130"/>
  </si>
  <si>
    <r>
      <t>ジョブカード作成支援</t>
    </r>
    <r>
      <rPr>
        <sz val="11"/>
        <color auto="1"/>
        <rFont val="ＭＳ Ｐゴシック"/>
      </rPr>
      <t>実績報告(毎月提出)</t>
    </r>
    <rPh sb="10" eb="12">
      <t>ジッセキ</t>
    </rPh>
    <phoneticPr fontId="16"/>
  </si>
  <si>
    <t>訓練実施会場郵便番号</t>
    <rPh sb="0" eb="2">
      <t>クンレン</t>
    </rPh>
    <rPh sb="4" eb="6">
      <t>カイジョウ</t>
    </rPh>
    <phoneticPr fontId="16"/>
  </si>
  <si>
    <t>訓練実施会場所在地１</t>
  </si>
  <si>
    <t>個人情報管理業務従事者</t>
    <rPh sb="0" eb="2">
      <t>コジン</t>
    </rPh>
    <rPh sb="2" eb="4">
      <t>ジョウホウ</t>
    </rPh>
    <rPh sb="4" eb="6">
      <t>カンリ</t>
    </rPh>
    <rPh sb="6" eb="8">
      <t>ギョウム</t>
    </rPh>
    <rPh sb="8" eb="11">
      <t>ジュウジシャ</t>
    </rPh>
    <phoneticPr fontId="16"/>
  </si>
  <si>
    <t>担当者氏名</t>
    <rPh sb="0" eb="3">
      <t>タントウシャ</t>
    </rPh>
    <phoneticPr fontId="16"/>
  </si>
  <si>
    <t>担当者連絡先電話番号２</t>
  </si>
  <si>
    <t>暴力団又は暴力団員等と社会的に非難されるべき関係を有している者</t>
  </si>
  <si>
    <t>担当者連絡先電話番号３</t>
  </si>
  <si>
    <t xml:space="preserve">カリキュラム
</t>
  </si>
  <si>
    <t>05 介護・医療・福祉分野</t>
  </si>
  <si>
    <r>
      <t>６　</t>
    </r>
    <r>
      <rPr>
        <sz val="11"/>
        <color auto="1"/>
        <rFont val="ＭＳ Ｐ明朝"/>
      </rPr>
      <t>月末報告書及び変更届</t>
    </r>
    <rPh sb="2" eb="4">
      <t>ゲツマツ</t>
    </rPh>
    <rPh sb="4" eb="6">
      <t>ホウコク</t>
    </rPh>
    <rPh sb="6" eb="7">
      <t>ショ</t>
    </rPh>
    <phoneticPr fontId="16"/>
  </si>
  <si>
    <r>
      <t>上記</t>
    </r>
    <r>
      <rPr>
        <u/>
        <sz val="12"/>
        <color auto="1"/>
        <rFont val="ＭＳ ゴシック"/>
      </rPr>
      <t>就職支援責任者</t>
    </r>
    <r>
      <rPr>
        <sz val="12"/>
        <color auto="1"/>
        <rFont val="ＭＳ ゴシック"/>
      </rPr>
      <t>は、申請者と直接の雇用関係（代表者及び役員も可）にあること。</t>
    </r>
  </si>
  <si>
    <t>職場見学：介護（障害）福祉サービス利用者（以下「利用者」という。）のいる時間帯に福祉施設等を訪問し、施設職員の説明を受けながら福祉サービス提供の実態を見学すること。</t>
  </si>
  <si>
    <t>訓練定員</t>
    <rPh sb="0" eb="4">
      <t>クンレンテイイン</t>
    </rPh>
    <phoneticPr fontId="16"/>
  </si>
  <si>
    <t>様式第1号</t>
    <rPh sb="0" eb="2">
      <t>ヨウシキ</t>
    </rPh>
    <phoneticPr fontId="16"/>
  </si>
  <si>
    <t>　　　　　 募集チラシ</t>
  </si>
  <si>
    <r>
      <t>（１）就職支援責任者</t>
    </r>
    <r>
      <rPr>
        <sz val="12"/>
        <color auto="1"/>
        <rFont val="ＭＳ ゴシック"/>
      </rPr>
      <t>の配置</t>
    </r>
    <rPh sb="3" eb="5">
      <t>シュウショク</t>
    </rPh>
    <rPh sb="5" eb="7">
      <t>シエン</t>
    </rPh>
    <rPh sb="11" eb="13">
      <t>ハイチ</t>
    </rPh>
    <phoneticPr fontId="16"/>
  </si>
  <si>
    <t>事業所名</t>
    <rPh sb="0" eb="3">
      <t>ジギョウショ</t>
    </rPh>
    <rPh sb="3" eb="4">
      <t>メイ</t>
    </rPh>
    <phoneticPr fontId="16"/>
  </si>
  <si>
    <t>キャリアコンサルタント等の確認書類
・キャリアコンサルタント：登録証（写）
・キャリアコンサルティング技能士：1級又は2級合格証書又は合格通知書（写）
・職業訓練指導員：職業訓練指導員免許(写)</t>
  </si>
  <si>
    <t>受入予定人数</t>
    <rPh sb="0" eb="2">
      <t>ウケイレ</t>
    </rPh>
    <rPh sb="2" eb="4">
      <t>ヨテイ</t>
    </rPh>
    <rPh sb="4" eb="6">
      <t>ニンズウ</t>
    </rPh>
    <phoneticPr fontId="16"/>
  </si>
  <si>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</si>
  <si>
    <t>No.</t>
  </si>
  <si>
    <t>時間数</t>
    <rPh sb="0" eb="3">
      <t>ジカンスウ</t>
    </rPh>
    <phoneticPr fontId="16"/>
  </si>
  <si>
    <t>　「能力習得状況報告書」（付随様式８）により訓練生（退校者を含む。）個々の能力習得状況について学科並びに実技で訓練した項目及びその評価、並びに総評を記載する。また、各種資格検定の結果について「能力習得状況報告書」に記載し、訓練生全員の資格取得状況が分かる一覧表（付随様式９・自由書式）を提出する。</t>
  </si>
  <si>
    <t>５　事故、災害等</t>
  </si>
  <si>
    <t>年　月</t>
    <rPh sb="0" eb="1">
      <t>トシ</t>
    </rPh>
    <rPh sb="2" eb="3">
      <t>ガツ</t>
    </rPh>
    <phoneticPr fontId="16"/>
  </si>
  <si>
    <t>・プリンタを使用する場合</t>
    <rPh sb="6" eb="8">
      <t>シヨウ</t>
    </rPh>
    <rPh sb="10" eb="12">
      <t>バアイ</t>
    </rPh>
    <phoneticPr fontId="16"/>
  </si>
  <si>
    <t>・レーザープリンタ　　　　　（</t>
  </si>
  <si>
    <t>※変更訓練科名（40文字以内）</t>
    <rPh sb="1" eb="3">
      <t>ヘンコウ</t>
    </rPh>
    <rPh sb="6" eb="7">
      <t>メイ</t>
    </rPh>
    <phoneticPr fontId="16"/>
  </si>
  <si>
    <t>提出要否</t>
    <rPh sb="0" eb="2">
      <t>テイシュツ</t>
    </rPh>
    <rPh sb="2" eb="4">
      <t>ヨウヒ</t>
    </rPh>
    <phoneticPr fontId="16"/>
  </si>
  <si>
    <t>訓練を行う施設は、昭和56年以前に竣工の建物は、耐震補強・耐震対策等を実施していること。</t>
    <rPh sb="0" eb="2">
      <t>クンレン</t>
    </rPh>
    <rPh sb="3" eb="4">
      <t>オコナ</t>
    </rPh>
    <rPh sb="5" eb="7">
      <t>シセツ</t>
    </rPh>
    <phoneticPr fontId="16"/>
  </si>
  <si>
    <t>必須</t>
    <rPh sb="0" eb="2">
      <t>ヒッス</t>
    </rPh>
    <phoneticPr fontId="16"/>
  </si>
  <si>
    <t>体制等の整備</t>
    <rPh sb="0" eb="2">
      <t>タイセイ</t>
    </rPh>
    <rPh sb="2" eb="3">
      <t>トウ</t>
    </rPh>
    <rPh sb="4" eb="6">
      <t>セイビ</t>
    </rPh>
    <phoneticPr fontId="16"/>
  </si>
  <si>
    <t>・授業開始前にオンラインの接続テストを行う</t>
  </si>
  <si>
    <t>台</t>
    <rPh sb="0" eb="1">
      <t>ダイ</t>
    </rPh>
    <phoneticPr fontId="16"/>
  </si>
  <si>
    <t>講ずる措置</t>
    <rPh sb="0" eb="1">
      <t>コウ</t>
    </rPh>
    <rPh sb="3" eb="5">
      <t>ソチ</t>
    </rPh>
    <phoneticPr fontId="16"/>
  </si>
  <si>
    <t>※　実際のデジタル機器の操作だけではなく、操作方法、活用方法の説明等もデジタルリテラシーに含みます。</t>
  </si>
  <si>
    <t>３　訓練分野</t>
  </si>
  <si>
    <t>デュアル訓練の企業実習を予定している場合は、様式第5号添付2を作成のうえ提出してください。</t>
    <rPh sb="4" eb="6">
      <t>クンレン</t>
    </rPh>
    <rPh sb="7" eb="9">
      <t>キギョウ</t>
    </rPh>
    <rPh sb="9" eb="11">
      <t>ジッシュウ</t>
    </rPh>
    <rPh sb="12" eb="14">
      <t>ヨテイ</t>
    </rPh>
    <rPh sb="18" eb="20">
      <t>バアイ</t>
    </rPh>
    <rPh sb="22" eb="24">
      <t>ヨウシキ</t>
    </rPh>
    <rPh sb="24" eb="25">
      <t>ダイ</t>
    </rPh>
    <rPh sb="26" eb="27">
      <t>ゴウ</t>
    </rPh>
    <rPh sb="27" eb="29">
      <t>テンプ</t>
    </rPh>
    <rPh sb="31" eb="33">
      <t>サクセイ</t>
    </rPh>
    <rPh sb="36" eb="38">
      <t>テイシュツ</t>
    </rPh>
    <phoneticPr fontId="16"/>
  </si>
  <si>
    <t>４　申請担当者</t>
    <rPh sb="2" eb="7">
      <t>シンセイタントウシャ</t>
    </rPh>
    <phoneticPr fontId="16"/>
  </si>
  <si>
    <t>（１）整理番号</t>
    <rPh sb="3" eb="5">
      <t>セイリ</t>
    </rPh>
    <rPh sb="5" eb="7">
      <t>バンゴウ</t>
    </rPh>
    <phoneticPr fontId="16"/>
  </si>
  <si>
    <t>（２）役職氏名</t>
    <rPh sb="3" eb="7">
      <t>ヤクショクシメイ</t>
    </rPh>
    <phoneticPr fontId="16"/>
  </si>
  <si>
    <t>介護分野特例の職場見学等を予定している場合は、様式第5号添付1「職場見学等実施計画書」を作成のうえ提出してください。</t>
    <rPh sb="0" eb="6">
      <t>カイゴブンヤトクレイ</t>
    </rPh>
    <rPh sb="7" eb="11">
      <t>ショクバケンガク</t>
    </rPh>
    <rPh sb="11" eb="12">
      <t>トウ</t>
    </rPh>
    <rPh sb="13" eb="15">
      <t>ヨテイ</t>
    </rPh>
    <rPh sb="19" eb="21">
      <t>バアイ</t>
    </rPh>
    <rPh sb="23" eb="25">
      <t>ヨウシキ</t>
    </rPh>
    <rPh sb="25" eb="26">
      <t>ダイ</t>
    </rPh>
    <rPh sb="27" eb="28">
      <t>ゴウ</t>
    </rPh>
    <rPh sb="28" eb="30">
      <t>テンプ</t>
    </rPh>
    <rPh sb="44" eb="46">
      <t>サクセイ</t>
    </rPh>
    <rPh sb="49" eb="51">
      <t>テイシュツ</t>
    </rPh>
    <phoneticPr fontId="16"/>
  </si>
  <si>
    <t>先に契約を締結した委託業務の業務代理人等の氏名等を、上記のとおり通知します。</t>
  </si>
  <si>
    <t>（３）電話番号</t>
    <rPh sb="3" eb="7">
      <t>デンワバンゴウ</t>
    </rPh>
    <phoneticPr fontId="16"/>
  </si>
  <si>
    <t>人</t>
    <rPh sb="0" eb="1">
      <t>ニン</t>
    </rPh>
    <phoneticPr fontId="16"/>
  </si>
  <si>
    <t>職</t>
  </si>
  <si>
    <t>イ</t>
  </si>
  <si>
    <t>ウ</t>
  </si>
  <si>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16"/>
  </si>
  <si>
    <t>エ</t>
  </si>
  <si>
    <t>オ</t>
  </si>
  <si>
    <r>
      <t>資格・免許証等の写しを添付してください。</t>
    </r>
    <r>
      <rPr>
        <sz val="12"/>
        <color auto="1"/>
        <rFont val="ＭＳ Ｐゴシック"/>
      </rPr>
      <t>（※資格者証や登録証が、訓練期間中において有効期限内であることを確認してください。）</t>
    </r>
    <rPh sb="0" eb="2">
      <t>シカク</t>
    </rPh>
    <rPh sb="3" eb="6">
      <t>メンキョショウ</t>
    </rPh>
    <rPh sb="6" eb="7">
      <t>トウ</t>
    </rPh>
    <rPh sb="8" eb="9">
      <t>ウツ</t>
    </rPh>
    <rPh sb="11" eb="13">
      <t>テンプ</t>
    </rPh>
    <rPh sb="22" eb="25">
      <t>シカクシャ</t>
    </rPh>
    <rPh sb="25" eb="26">
      <t>ショウ</t>
    </rPh>
    <rPh sb="27" eb="30">
      <t>トウロクショウ</t>
    </rPh>
    <rPh sb="32" eb="34">
      <t>クンレン</t>
    </rPh>
    <rPh sb="34" eb="37">
      <t>キカンチュウ</t>
    </rPh>
    <rPh sb="41" eb="43">
      <t>ユウコウ</t>
    </rPh>
    <rPh sb="43" eb="45">
      <t>キゲン</t>
    </rPh>
    <rPh sb="45" eb="46">
      <t>ナイ</t>
    </rPh>
    <rPh sb="52" eb="54">
      <t>カクニン</t>
    </rPh>
    <phoneticPr fontId="16"/>
  </si>
  <si>
    <t>個人又は法人の代表者が暴力団員等（法第２条第６号に規定する暴力団員（以下「暴力団員」という。）又は暴力団員でなくなった日から５年を経過しない者をいう。以下同じ。）である者</t>
  </si>
  <si>
    <t>カ</t>
  </si>
  <si>
    <t>成年被後見人、被保佐人、被補助人及び準禁治産者</t>
  </si>
  <si>
    <t>次のアからキのいずれかにも該当する者</t>
  </si>
  <si>
    <t>自己、自社若しくは第三者の不正な利益を図る目的又は第三者に損害を与える目的をもって暴力団又は暴力団員等を利用している者</t>
  </si>
  <si>
    <t>第１０号</t>
  </si>
  <si>
    <t>相手方が暴力団又は暴力団員等であることを知りながら、下請契約、資材又は原材料の購入契約その他の契約を締結している者</t>
  </si>
  <si>
    <t>　・訓練実施場所及び事務所を賃借により確保する　　　　　　　</t>
  </si>
  <si>
    <t>パソコン関係
（※必要な訓練のみ）</t>
    <rPh sb="4" eb="6">
      <t>カンケイ</t>
    </rPh>
    <rPh sb="9" eb="11">
      <t>ヒツヨウ</t>
    </rPh>
    <rPh sb="12" eb="14">
      <t>クンレン</t>
    </rPh>
    <phoneticPr fontId="16"/>
  </si>
  <si>
    <t>訓練実施期間</t>
    <rPh sb="0" eb="2">
      <t>クンレン</t>
    </rPh>
    <rPh sb="2" eb="4">
      <t>ジッシ</t>
    </rPh>
    <rPh sb="4" eb="6">
      <t>キカン</t>
    </rPh>
    <phoneticPr fontId="16"/>
  </si>
  <si>
    <t>この報告は訓練修了後100日以内に提出</t>
    <rPh sb="2" eb="4">
      <t>ホウコク</t>
    </rPh>
    <rPh sb="5" eb="10">
      <t>クンレンシュウリョウゴ</t>
    </rPh>
    <rPh sb="13" eb="16">
      <t>ニチイナイ</t>
    </rPh>
    <rPh sb="17" eb="19">
      <t>テイシュツ</t>
    </rPh>
    <phoneticPr fontId="16"/>
  </si>
  <si>
    <t xml:space="preserve">  喫煙場所</t>
    <rPh sb="2" eb="4">
      <t>キツエン</t>
    </rPh>
    <rPh sb="4" eb="6">
      <t>バショ</t>
    </rPh>
    <phoneticPr fontId="16"/>
  </si>
  <si>
    <t>　　　　　　　　　商号又は名称</t>
  </si>
  <si>
    <t>データ・デジタル技術の活用事例</t>
  </si>
  <si>
    <t>・分煙対策を施している</t>
  </si>
  <si>
    <t>④受講者は、⑤中退者と⑦修了者の合計と同じ値になります。</t>
    <rPh sb="1" eb="4">
      <t>ジュコウシャ</t>
    </rPh>
    <rPh sb="7" eb="10">
      <t>チュウタイシャ</t>
    </rPh>
    <rPh sb="12" eb="15">
      <t>シュウリョウシャ</t>
    </rPh>
    <rPh sb="16" eb="18">
      <t>ゴウケイ</t>
    </rPh>
    <rPh sb="19" eb="20">
      <t>オナ</t>
    </rPh>
    <rPh sb="21" eb="22">
      <t>アタイ</t>
    </rPh>
    <phoneticPr fontId="16"/>
  </si>
  <si>
    <t>講師一覧</t>
    <rPh sb="0" eb="2">
      <t>コウシ</t>
    </rPh>
    <rPh sb="2" eb="4">
      <t>イチラン</t>
    </rPh>
    <phoneticPr fontId="134"/>
  </si>
  <si>
    <t>・インターネット環境について、通信速度が訓練実施にあたり十分なものである</t>
    <rPh sb="20" eb="22">
      <t>クンレン</t>
    </rPh>
    <rPh sb="22" eb="24">
      <t>ジッシ</t>
    </rPh>
    <rPh sb="28" eb="30">
      <t>ジュウブン</t>
    </rPh>
    <phoneticPr fontId="16"/>
  </si>
  <si>
    <t>様式第５号</t>
  </si>
  <si>
    <t>合計(税込)</t>
    <rPh sb="0" eb="2">
      <t>ゴウケイ</t>
    </rPh>
    <rPh sb="3" eb="5">
      <t>ゼイコミ</t>
    </rPh>
    <phoneticPr fontId="16"/>
  </si>
  <si>
    <t>様式第６号</t>
  </si>
  <si>
    <t>　　・感染症の拡大防止対策</t>
  </si>
  <si>
    <t>デュアル訓練</t>
    <rPh sb="4" eb="6">
      <t>クンレン</t>
    </rPh>
    <phoneticPr fontId="16"/>
  </si>
  <si>
    <t>文字(最大200文字)</t>
  </si>
  <si>
    <t>間接経費</t>
    <rPh sb="0" eb="2">
      <t>カンセツ</t>
    </rPh>
    <rPh sb="2" eb="4">
      <t>ケイヒ</t>
    </rPh>
    <phoneticPr fontId="16"/>
  </si>
  <si>
    <t>デュアル訓練職場実習実施計画書</t>
  </si>
  <si>
    <t>定住外国人向け</t>
    <rPh sb="0" eb="6">
      <t>テイジュウガイコクジンムケ</t>
    </rPh>
    <phoneticPr fontId="16"/>
  </si>
  <si>
    <t>入校・修了手続き、オリエンテーション等</t>
  </si>
  <si>
    <t>介護分野特例</t>
    <rPh sb="0" eb="4">
      <t>カイゴブンヤ</t>
    </rPh>
    <rPh sb="4" eb="6">
      <t>トクレイ</t>
    </rPh>
    <phoneticPr fontId="16"/>
  </si>
  <si>
    <t>指導員免許</t>
    <rPh sb="0" eb="5">
      <t>シドウインメンキョ</t>
    </rPh>
    <phoneticPr fontId="16"/>
  </si>
  <si>
    <t>教科書・商品名等</t>
    <rPh sb="0" eb="3">
      <t>キョウカショ</t>
    </rPh>
    <rPh sb="4" eb="7">
      <t>ショウヒンメイ</t>
    </rPh>
    <rPh sb="7" eb="8">
      <t>トウ</t>
    </rPh>
    <phoneticPr fontId="16"/>
  </si>
  <si>
    <t>使用教科書等一覧</t>
    <rPh sb="0" eb="2">
      <t>シヨウ</t>
    </rPh>
    <rPh sb="2" eb="5">
      <t>キョウカショ</t>
    </rPh>
    <rPh sb="5" eb="6">
      <t>トウ</t>
    </rPh>
    <rPh sb="6" eb="8">
      <t>イチラン</t>
    </rPh>
    <phoneticPr fontId="16"/>
  </si>
  <si>
    <t>受託者</t>
  </si>
  <si>
    <t>職務経歴書(様式第6号添付１)</t>
  </si>
  <si>
    <t>２．受講者に無料配付するもの</t>
    <rPh sb="2" eb="5">
      <t>ジュコウシャ</t>
    </rPh>
    <rPh sb="6" eb="8">
      <t>ムリョウ</t>
    </rPh>
    <rPh sb="8" eb="10">
      <t>ハイフ</t>
    </rPh>
    <phoneticPr fontId="16"/>
  </si>
  <si>
    <t>　　・ 訓練期間と比して適切か</t>
  </si>
  <si>
    <t>就職率が確定していない、または修了していない訓練科については、把握している範囲で状況を記入してください。</t>
    <rPh sb="15" eb="17">
      <t>シュウリョウ</t>
    </rPh>
    <rPh sb="37" eb="39">
      <t>ハンイ</t>
    </rPh>
    <phoneticPr fontId="16"/>
  </si>
  <si>
    <t>AIを作るために必要な手法・技術</t>
  </si>
  <si>
    <t>消防</t>
    <rPh sb="0" eb="2">
      <t>ショウボウ</t>
    </rPh>
    <phoneticPr fontId="16"/>
  </si>
  <si>
    <t>様式第８号</t>
  </si>
  <si>
    <r>
      <t>就職又は内定した者及び就職のための中退者のうち、一週間の所定労働時間が２０時間以上であること且つ「雇用期間の定めなし」又は「４か月(120日)以上」の雇用期間</t>
    </r>
    <r>
      <rPr>
        <sz val="10"/>
        <color auto="1"/>
        <rFont val="ＭＳ 明朝"/>
      </rPr>
      <t>の雇用契約により雇い入れられた者及び自営を開始した者。また、正規の公務員ではないこと。　　　　　　　　</t>
    </r>
    <rPh sb="2" eb="3">
      <t>マタ</t>
    </rPh>
    <rPh sb="4" eb="6">
      <t>ナイテイ</t>
    </rPh>
    <rPh sb="8" eb="9">
      <t>モノ</t>
    </rPh>
    <rPh sb="9" eb="10">
      <t>オヨ</t>
    </rPh>
    <rPh sb="11" eb="13">
      <t>シュウショク</t>
    </rPh>
    <rPh sb="17" eb="20">
      <t>チュウタイシャ</t>
    </rPh>
    <rPh sb="24" eb="27">
      <t>イッシュウカン</t>
    </rPh>
    <rPh sb="28" eb="30">
      <t>ショテイ</t>
    </rPh>
    <rPh sb="30" eb="32">
      <t>ロウドウ</t>
    </rPh>
    <rPh sb="32" eb="34">
      <t>ジカン</t>
    </rPh>
    <rPh sb="37" eb="41">
      <t>ジカンイジョウ</t>
    </rPh>
    <rPh sb="46" eb="47">
      <t>カ</t>
    </rPh>
    <rPh sb="49" eb="51">
      <t>コヨウ</t>
    </rPh>
    <rPh sb="51" eb="53">
      <t>キカン</t>
    </rPh>
    <rPh sb="54" eb="55">
      <t>サダ</t>
    </rPh>
    <rPh sb="59" eb="60">
      <t>マタ</t>
    </rPh>
    <rPh sb="69" eb="70">
      <t>ニチ</t>
    </rPh>
    <rPh sb="80" eb="82">
      <t>コヨウ</t>
    </rPh>
    <rPh sb="82" eb="84">
      <t>ケイヤク</t>
    </rPh>
    <rPh sb="109" eb="111">
      <t>セイキ</t>
    </rPh>
    <rPh sb="112" eb="115">
      <t>コウムイン</t>
    </rPh>
    <phoneticPr fontId="16"/>
  </si>
  <si>
    <t>職業能力証明（訓練成果・実務成果）シート</t>
    <rPh sb="0" eb="2">
      <t>ショクギョウ</t>
    </rPh>
    <rPh sb="2" eb="4">
      <t>ノウリョク</t>
    </rPh>
    <rPh sb="4" eb="6">
      <t>ショウメイ</t>
    </rPh>
    <rPh sb="7" eb="9">
      <t>クンレン</t>
    </rPh>
    <rPh sb="9" eb="11">
      <t>セイカ</t>
    </rPh>
    <rPh sb="12" eb="14">
      <t>ジツム</t>
    </rPh>
    <rPh sb="14" eb="16">
      <t>セイカ</t>
    </rPh>
    <phoneticPr fontId="16"/>
  </si>
  <si>
    <t>（注意事項）
　１　「コード」欄には、「知識、技能・技術に関する評価項目」の出典にコード又は職業能力評価基準のユニット番号等がある場合に記入してください。
　２　記入しきれないときは、適宜枠の数を増やす等により記入してください。
　</t>
    <rPh sb="1" eb="3">
      <t>チュウイ</t>
    </rPh>
    <rPh sb="3" eb="5">
      <t>ジコウ</t>
    </rPh>
    <phoneticPr fontId="16"/>
  </si>
  <si>
    <t>プリンタ</t>
  </si>
  <si>
    <t>取得・
未取得</t>
    <rPh sb="0" eb="2">
      <t>シュトク</t>
    </rPh>
    <rPh sb="4" eb="5">
      <t>ミ</t>
    </rPh>
    <rPh sb="5" eb="7">
      <t>シュトク</t>
    </rPh>
    <phoneticPr fontId="16"/>
  </si>
  <si>
    <t>⑦</t>
  </si>
  <si>
    <t xml:space="preserve">
⑧
うち
就職者</t>
    <rPh sb="6" eb="9">
      <t>シュウショクシャ</t>
    </rPh>
    <phoneticPr fontId="16"/>
  </si>
  <si>
    <t>募集チラシ</t>
  </si>
  <si>
    <t>【職業訓練の実績】</t>
    <rPh sb="1" eb="3">
      <t>ショクギョウ</t>
    </rPh>
    <rPh sb="3" eb="5">
      <t>クンレン</t>
    </rPh>
    <rPh sb="6" eb="8">
      <t>ジッセキ</t>
    </rPh>
    <phoneticPr fontId="16"/>
  </si>
  <si>
    <t>第５号添付１</t>
    <rPh sb="3" eb="5">
      <t>テンプ</t>
    </rPh>
    <phoneticPr fontId="16"/>
  </si>
  <si>
    <t>訓練対象や求職者の年齢層等にも着目し、当該訓練科が受講者にとって受講しやすいものであること、目標とする人材像に到達するために重点を置く事項等について記入</t>
  </si>
  <si>
    <t>訓練実施機関の概要</t>
  </si>
  <si>
    <t xml:space="preserve">　私（当社又は当団体）は、提出書類の内容が事実と相違ないことを誓約します。また、以下に掲げる者に該当せず、将来においても該当しないことを誓約します。この誓約が虚偽であること又はこの誓約に反したことにより、当方が不利益を被ることとなっても異議は一切申し立てません。
　また、参加資格確認のため、必要な官公庁への照会を行うことについて、承諾いたします。
</t>
  </si>
  <si>
    <t>ハローワーク掛川</t>
    <rPh sb="6" eb="8">
      <t>カケガワ</t>
    </rPh>
    <phoneticPr fontId="16"/>
  </si>
  <si>
    <t>モニター2台</t>
    <rPh sb="5" eb="6">
      <t>ダイ</t>
    </rPh>
    <phoneticPr fontId="16"/>
  </si>
  <si>
    <t>ネット被害・SNS・生成AI等のトラブルの事例・対策</t>
  </si>
  <si>
    <t>合格率(校)</t>
    <rPh sb="0" eb="3">
      <t>ゴウカクリツ</t>
    </rPh>
    <rPh sb="4" eb="5">
      <t>コウ</t>
    </rPh>
    <phoneticPr fontId="16"/>
  </si>
  <si>
    <t>就職支援、入校・修了手続き、ガイダンス・オリエンテーションの時間は12時間以上確保してください。ただし、デュアル型訓練で実施する訓練導入講習の時間は、この時間（12時間以上）には含めません。</t>
  </si>
  <si>
    <t>機器使用料</t>
    <rPh sb="0" eb="2">
      <t>キキ</t>
    </rPh>
    <rPh sb="2" eb="4">
      <t>シヨウ</t>
    </rPh>
    <rPh sb="4" eb="5">
      <t>リョウ</t>
    </rPh>
    <phoneticPr fontId="16"/>
  </si>
  <si>
    <t>値引き</t>
    <rPh sb="0" eb="2">
      <t>ネビ</t>
    </rPh>
    <phoneticPr fontId="16"/>
  </si>
  <si>
    <t>付随様式１</t>
    <rPh sb="0" eb="4">
      <t>フズイヨウシキ</t>
    </rPh>
    <phoneticPr fontId="16"/>
  </si>
  <si>
    <t>様式第５号添付４</t>
    <rPh sb="5" eb="7">
      <t>テンプ</t>
    </rPh>
    <phoneticPr fontId="134"/>
  </si>
  <si>
    <t>0532-52-7193</t>
  </si>
  <si>
    <t>　　　　　　訓練計画表</t>
    <rPh sb="6" eb="11">
      <t>クンレンケイカクヒョウ</t>
    </rPh>
    <phoneticPr fontId="132"/>
  </si>
  <si>
    <t>-</t>
  </si>
  <si>
    <t>(6)</t>
  </si>
  <si>
    <t>AI</t>
  </si>
  <si>
    <t>確認が必須な者のみ</t>
    <rPh sb="0" eb="2">
      <t>カクニン</t>
    </rPh>
    <rPh sb="3" eb="5">
      <t>ヒッス</t>
    </rPh>
    <rPh sb="6" eb="7">
      <t>モノ</t>
    </rPh>
    <phoneticPr fontId="16"/>
  </si>
  <si>
    <t>(8)</t>
  </si>
  <si>
    <t>(9)</t>
  </si>
  <si>
    <t>９</t>
  </si>
  <si>
    <t>データベース管理システム。データベースの種類：リレーショナルデータベース、キーバリュー形式。データベースの構造：テーブル、レコード、フィールド。データベースの設計：データの正規化の概要、ER図。</t>
  </si>
  <si>
    <t>(10)</t>
  </si>
  <si>
    <t>３</t>
  </si>
  <si>
    <t>(13)</t>
  </si>
  <si>
    <t>氏　名</t>
    <rPh sb="0" eb="1">
      <t>シ</t>
    </rPh>
    <rPh sb="2" eb="3">
      <t>メイ</t>
    </rPh>
    <phoneticPr fontId="16"/>
  </si>
  <si>
    <t>様式第５号添付４改</t>
    <rPh sb="8" eb="9">
      <t>カイ</t>
    </rPh>
    <phoneticPr fontId="16"/>
  </si>
  <si>
    <t>責任者及び苦情を処理する者については、申請者と直接の雇用関係（代表者及び役員も可）にあることが必要です。直接の雇用関係にある場合、チェック欄（□）に✔を記入してください。チェック欄に記入がない場合は、説明を求める場合があります。</t>
    <rPh sb="0" eb="3">
      <t>セキニンシャ</t>
    </rPh>
    <rPh sb="3" eb="4">
      <t>オヨ</t>
    </rPh>
    <rPh sb="5" eb="7">
      <t>クジョウ</t>
    </rPh>
    <rPh sb="8" eb="10">
      <t>ショリ</t>
    </rPh>
    <rPh sb="12" eb="13">
      <t>モノ</t>
    </rPh>
    <rPh sb="19" eb="22">
      <t>シンセイシャ</t>
    </rPh>
    <rPh sb="23" eb="25">
      <t>チョクセツ</t>
    </rPh>
    <rPh sb="26" eb="28">
      <t>コヨウ</t>
    </rPh>
    <rPh sb="28" eb="30">
      <t>カンケイ</t>
    </rPh>
    <rPh sb="31" eb="34">
      <t>ダイヒョウシャ</t>
    </rPh>
    <rPh sb="34" eb="35">
      <t>オヨ</t>
    </rPh>
    <rPh sb="36" eb="38">
      <t>ヤクイン</t>
    </rPh>
    <rPh sb="39" eb="40">
      <t>カ</t>
    </rPh>
    <rPh sb="47" eb="49">
      <t>ヒツヨウ</t>
    </rPh>
    <rPh sb="52" eb="54">
      <t>チョクセツ</t>
    </rPh>
    <rPh sb="55" eb="57">
      <t>コヨウ</t>
    </rPh>
    <rPh sb="57" eb="59">
      <t>カンケイ</t>
    </rPh>
    <rPh sb="62" eb="64">
      <t>バアイ</t>
    </rPh>
    <rPh sb="89" eb="90">
      <t>ラン</t>
    </rPh>
    <rPh sb="91" eb="93">
      <t>キニュウ</t>
    </rPh>
    <rPh sb="96" eb="98">
      <t>バアイ</t>
    </rPh>
    <rPh sb="100" eb="102">
      <t>セツメイ</t>
    </rPh>
    <rPh sb="103" eb="104">
      <t>モト</t>
    </rPh>
    <rPh sb="106" eb="108">
      <t>バアイ</t>
    </rPh>
    <phoneticPr fontId="16"/>
  </si>
  <si>
    <t>個人情報管理責任者等報告書</t>
    <rPh sb="0" eb="2">
      <t>コジン</t>
    </rPh>
    <rPh sb="2" eb="4">
      <t>ジョウホウ</t>
    </rPh>
    <rPh sb="4" eb="6">
      <t>カンリ</t>
    </rPh>
    <rPh sb="6" eb="8">
      <t>セキニン</t>
    </rPh>
    <rPh sb="8" eb="9">
      <t>シャ</t>
    </rPh>
    <rPh sb="9" eb="10">
      <t>トウ</t>
    </rPh>
    <rPh sb="10" eb="13">
      <t>ホウコクショ</t>
    </rPh>
    <phoneticPr fontId="16"/>
  </si>
  <si>
    <t>〇　受講者が何名から開講できるか</t>
  </si>
  <si>
    <t>ＴＥＬは固定電話の電話番号を記入してください。ただし、固定電話がない場合は携帯電話で差し支えありません。</t>
    <rPh sb="4" eb="6">
      <t>コテイ</t>
    </rPh>
    <rPh sb="6" eb="8">
      <t>デンワ</t>
    </rPh>
    <rPh sb="9" eb="11">
      <t>デンワ</t>
    </rPh>
    <rPh sb="11" eb="13">
      <t>バンゴウ</t>
    </rPh>
    <rPh sb="14" eb="16">
      <t>キニュウ</t>
    </rPh>
    <rPh sb="27" eb="29">
      <t>コテイ</t>
    </rPh>
    <rPh sb="29" eb="31">
      <t>デンワ</t>
    </rPh>
    <rPh sb="34" eb="36">
      <t>バアイ</t>
    </rPh>
    <rPh sb="37" eb="39">
      <t>ケイタイ</t>
    </rPh>
    <rPh sb="39" eb="41">
      <t>デンワ</t>
    </rPh>
    <rPh sb="42" eb="43">
      <t>サ</t>
    </rPh>
    <rPh sb="44" eb="45">
      <t>ツカ</t>
    </rPh>
    <phoneticPr fontId="16"/>
  </si>
  <si>
    <t>訓練推奨者欄には、特に訓練を推奨する対象がある場合に、当てはまるもの全てのチェック欄（□）に✓を記入してください。</t>
    <rPh sb="0" eb="2">
      <t>クンレン</t>
    </rPh>
    <rPh sb="2" eb="4">
      <t>スイショウ</t>
    </rPh>
    <rPh sb="4" eb="5">
      <t>シャ</t>
    </rPh>
    <rPh sb="5" eb="6">
      <t>ラン</t>
    </rPh>
    <rPh sb="9" eb="10">
      <t>トク</t>
    </rPh>
    <rPh sb="11" eb="13">
      <t>クンレン</t>
    </rPh>
    <rPh sb="14" eb="16">
      <t>スイショウ</t>
    </rPh>
    <rPh sb="18" eb="20">
      <t>タイショウ</t>
    </rPh>
    <rPh sb="23" eb="25">
      <t>バアイ</t>
    </rPh>
    <rPh sb="27" eb="28">
      <t>ア</t>
    </rPh>
    <rPh sb="34" eb="35">
      <t>スベ</t>
    </rPh>
    <rPh sb="41" eb="42">
      <t>ラン</t>
    </rPh>
    <rPh sb="48" eb="50">
      <t>キニュウ</t>
    </rPh>
    <phoneticPr fontId="16"/>
  </si>
  <si>
    <t>職場見学等実施報告書　受講者確認票（参考）</t>
    <rPh sb="0" eb="2">
      <t>ショクバ</t>
    </rPh>
    <rPh sb="2" eb="4">
      <t>ケンガク</t>
    </rPh>
    <rPh sb="4" eb="5">
      <t>トウ</t>
    </rPh>
    <rPh sb="5" eb="7">
      <t>ジッシ</t>
    </rPh>
    <rPh sb="7" eb="10">
      <t>ホウコクショ</t>
    </rPh>
    <rPh sb="11" eb="14">
      <t>ジュコウシャ</t>
    </rPh>
    <rPh sb="14" eb="16">
      <t>カクニン</t>
    </rPh>
    <rPh sb="16" eb="17">
      <t>ヒョウ</t>
    </rPh>
    <rPh sb="18" eb="20">
      <t>サンコウ</t>
    </rPh>
    <phoneticPr fontId="16"/>
  </si>
  <si>
    <t>審査のポイント</t>
    <rPh sb="0" eb="2">
      <t>シンサ</t>
    </rPh>
    <phoneticPr fontId="16"/>
  </si>
  <si>
    <t>内容</t>
    <rPh sb="0" eb="2">
      <t>ナイヨウ</t>
    </rPh>
    <phoneticPr fontId="16"/>
  </si>
  <si>
    <t>任意保険料は別途必要</t>
  </si>
  <si>
    <t>職業能力証明（訓練成果・実務成果）シート</t>
  </si>
  <si>
    <t>警察</t>
    <rPh sb="0" eb="2">
      <t>ケイサツ</t>
    </rPh>
    <phoneticPr fontId="16"/>
  </si>
  <si>
    <t>①</t>
  </si>
  <si>
    <t>7  ウェブデザイン技能検定　１～３級</t>
  </si>
  <si>
    <t>様式6にて講師10人以上なら、新しい行を追加</t>
    <rPh sb="0" eb="2">
      <t>ヨウシキ</t>
    </rPh>
    <rPh sb="5" eb="7">
      <t>コウシ</t>
    </rPh>
    <rPh sb="9" eb="10">
      <t>ニン</t>
    </rPh>
    <rPh sb="10" eb="12">
      <t>イジョウ</t>
    </rPh>
    <rPh sb="15" eb="16">
      <t>アタラ</t>
    </rPh>
    <rPh sb="18" eb="19">
      <t>ギョウ</t>
    </rPh>
    <rPh sb="20" eb="22">
      <t>ツイカ</t>
    </rPh>
    <phoneticPr fontId="16"/>
  </si>
  <si>
    <t>２．感染した場合について</t>
  </si>
  <si>
    <t>選 考 日</t>
    <rPh sb="0" eb="1">
      <t>セン</t>
    </rPh>
    <rPh sb="2" eb="3">
      <t>コウ</t>
    </rPh>
    <rPh sb="4" eb="5">
      <t>ヒ</t>
    </rPh>
    <phoneticPr fontId="16"/>
  </si>
  <si>
    <t>⑥</t>
  </si>
  <si>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16"/>
  </si>
  <si>
    <t>就職支援体制</t>
  </si>
  <si>
    <t>計画時間（最低）</t>
    <rPh sb="0" eb="2">
      <t>ケイカク</t>
    </rPh>
    <rPh sb="2" eb="4">
      <t>ジカン</t>
    </rPh>
    <rPh sb="5" eb="7">
      <t>サイテイ</t>
    </rPh>
    <phoneticPr fontId="16"/>
  </si>
  <si>
    <t>4  PHP技術者認定初級試験</t>
  </si>
  <si>
    <t>実施場所</t>
    <rPh sb="0" eb="2">
      <t>ジッシ</t>
    </rPh>
    <rPh sb="2" eb="4">
      <t>バショ</t>
    </rPh>
    <phoneticPr fontId="16"/>
  </si>
  <si>
    <t>令和　年　月　日～令和　年　月　日</t>
    <rPh sb="3" eb="4">
      <t>ネン</t>
    </rPh>
    <rPh sb="5" eb="6">
      <t>ガツ</t>
    </rPh>
    <rPh sb="7" eb="8">
      <t>ニチ</t>
    </rPh>
    <rPh sb="12" eb="13">
      <t>ネン</t>
    </rPh>
    <rPh sb="14" eb="15">
      <t>ガツ</t>
    </rPh>
    <rPh sb="16" eb="17">
      <t>ニチ</t>
    </rPh>
    <phoneticPr fontId="16"/>
  </si>
  <si>
    <t>情報セキュリティマネジメントシステム（ISMS）。</t>
  </si>
  <si>
    <t>ハローワーク磐田</t>
    <rPh sb="6" eb="8">
      <t>イワタ</t>
    </rPh>
    <phoneticPr fontId="16"/>
  </si>
  <si>
    <t>実施時間</t>
    <rPh sb="0" eb="2">
      <t>ジッシ</t>
    </rPh>
    <rPh sb="2" eb="4">
      <t>ジカン</t>
    </rPh>
    <phoneticPr fontId="16"/>
  </si>
  <si>
    <t>オリ</t>
  </si>
  <si>
    <t>就職</t>
    <rPh sb="0" eb="2">
      <t>シュウショク</t>
    </rPh>
    <phoneticPr fontId="16"/>
  </si>
  <si>
    <t>計</t>
    <rPh sb="0" eb="1">
      <t>ケイ</t>
    </rPh>
    <phoneticPr fontId="16"/>
  </si>
  <si>
    <t>２か月目</t>
    <rPh sb="2" eb="3">
      <t>ゲツ</t>
    </rPh>
    <rPh sb="3" eb="4">
      <t>メ</t>
    </rPh>
    <phoneticPr fontId="16"/>
  </si>
  <si>
    <t xml:space="preserve">就職率
</t>
  </si>
  <si>
    <t>相談室</t>
    <rPh sb="0" eb="2">
      <t>ソウダン</t>
    </rPh>
    <rPh sb="2" eb="3">
      <t>シツ</t>
    </rPh>
    <phoneticPr fontId="16"/>
  </si>
  <si>
    <t>・訓練時間外に、質疑応答ができる講師の支援体制がある</t>
  </si>
  <si>
    <t>ME</t>
  </si>
  <si>
    <t xml:space="preserve"> 就職者、就職率については訓練終了後３か月時点での実績で記入してください。</t>
  </si>
  <si>
    <t>託児サービス付</t>
    <rPh sb="0" eb="2">
      <t>タクジ</t>
    </rPh>
    <rPh sb="6" eb="7">
      <t>ツ</t>
    </rPh>
    <phoneticPr fontId="16"/>
  </si>
  <si>
    <t>（２）訓練科名</t>
  </si>
  <si>
    <t>⑥職場見学等の機会提供</t>
  </si>
  <si>
    <t>⑦地域の雇用情勢等に関する就職講話</t>
  </si>
  <si>
    <t>機械判読可能なデータの作成・表記方法（参考：総務省　機械判読可能なデータの表記方法の統一ルール）。</t>
  </si>
  <si>
    <t>科名：</t>
    <rPh sb="0" eb="2">
      <t>カメイ</t>
    </rPh>
    <phoneticPr fontId="16"/>
  </si>
  <si>
    <t>ＰC基礎</t>
  </si>
  <si>
    <t>ＰC</t>
  </si>
  <si>
    <t>■訓練コース番号</t>
  </si>
  <si>
    <t>小計</t>
    <rPh sb="0" eb="2">
      <t>ショウケイ</t>
    </rPh>
    <phoneticPr fontId="16"/>
  </si>
  <si>
    <t>10:00～10:45</t>
  </si>
  <si>
    <t>14:10～14:55</t>
  </si>
  <si>
    <t>15:55～16:40</t>
  </si>
  <si>
    <t>木</t>
    <rPh sb="0" eb="1">
      <t>モク</t>
    </rPh>
    <phoneticPr fontId="16"/>
  </si>
  <si>
    <t>〇　訓練を円滑に実施できるか</t>
  </si>
  <si>
    <t>MOSExcel</t>
  </si>
  <si>
    <t>必要なデータの確保。分析対象の構造把握。業務分析手法。データ・分析手法・可視化の方法の設計。</t>
  </si>
  <si>
    <t>面接証明書（参考様式）</t>
  </si>
  <si>
    <t>エクセル応用</t>
    <rPh sb="4" eb="6">
      <t>オウヨウ</t>
    </rPh>
    <phoneticPr fontId="16"/>
  </si>
  <si>
    <t>第４号</t>
  </si>
  <si>
    <t>E応</t>
    <rPh sb="1" eb="2">
      <t>オウ</t>
    </rPh>
    <phoneticPr fontId="16"/>
  </si>
  <si>
    <t>ﾊﾟﾜｰﾎﾟｲﾝﾄ実践</t>
    <rPh sb="9" eb="11">
      <t>ジッセン</t>
    </rPh>
    <phoneticPr fontId="16"/>
  </si>
  <si>
    <t>講師の経歴等確認書</t>
  </si>
  <si>
    <t>Ｐ実</t>
    <rPh sb="1" eb="2">
      <t>ジツ</t>
    </rPh>
    <phoneticPr fontId="16"/>
  </si>
  <si>
    <t>E実</t>
    <rPh sb="1" eb="2">
      <t>ジツ</t>
    </rPh>
    <phoneticPr fontId="16"/>
  </si>
  <si>
    <t>000</t>
  </si>
  <si>
    <t>必須　デュアル訓練のみ</t>
    <rPh sb="0" eb="2">
      <t>ヒッス</t>
    </rPh>
    <rPh sb="7" eb="9">
      <t>クンレン</t>
    </rPh>
    <phoneticPr fontId="16"/>
  </si>
  <si>
    <t>○ 訓練対象者を分析したものとなっているか</t>
  </si>
  <si>
    <t>　　・ 企業から求められる人材を育てるものとなっているか</t>
  </si>
  <si>
    <t>　　・ 受講者の条件、レベルが適切か</t>
  </si>
  <si>
    <t>管轄職安</t>
    <rPh sb="0" eb="2">
      <t>カンカツ</t>
    </rPh>
    <rPh sb="2" eb="4">
      <t>ショクアン</t>
    </rPh>
    <phoneticPr fontId="130"/>
  </si>
  <si>
    <t>主な留意事項</t>
  </si>
  <si>
    <t>○目標に到達するカリキュラムとなっているか</t>
  </si>
  <si>
    <t xml:space="preserve">会場の状態・環境
</t>
  </si>
  <si>
    <t>様式第７号の１</t>
    <rPh sb="0" eb="2">
      <t>ヨウシキ</t>
    </rPh>
    <rPh sb="2" eb="3">
      <t>ダイ</t>
    </rPh>
    <rPh sb="4" eb="5">
      <t>ゴウ</t>
    </rPh>
    <phoneticPr fontId="16"/>
  </si>
  <si>
    <t>　　・過去訓練の状況</t>
  </si>
  <si>
    <t>　　・訓練機関における資格合格率</t>
  </si>
  <si>
    <t>　　・交通の便、余裕のある面積、実技の会場</t>
  </si>
  <si>
    <t>２　出席簿</t>
  </si>
  <si>
    <t>　　・トイレ、休憩所等の受講生が利用するスペース　等</t>
  </si>
  <si>
    <t>　　・メイン講師の経歴</t>
  </si>
  <si>
    <t>合計（税抜）</t>
    <rPh sb="0" eb="2">
      <t>ゴウケイ</t>
    </rPh>
    <rPh sb="3" eb="4">
      <t>ゼイ</t>
    </rPh>
    <rPh sb="4" eb="5">
      <t>ヌ</t>
    </rPh>
    <phoneticPr fontId="16"/>
  </si>
  <si>
    <t>　　・外国人訓練の受講生に対するフォローの体制及び内容</t>
  </si>
  <si>
    <t>　　・　訓練のPR方法、訓練の募集情報の提供先　等</t>
  </si>
  <si>
    <t>民間教育訓練機関における職業訓練サービスの質の向上のための自己診断表を作成している</t>
    <rPh sb="35" eb="37">
      <t>サクセイ</t>
    </rPh>
    <phoneticPr fontId="16"/>
  </si>
  <si>
    <t>　　・公的職業訓練に関するサービスガイドライン適合事業所認定を取得しているか</t>
  </si>
  <si>
    <t>別表１</t>
    <rPh sb="0" eb="2">
      <t>ベッピョウ</t>
    </rPh>
    <phoneticPr fontId="16"/>
  </si>
  <si>
    <t>※利用託児者１人・月あたりの上限額（税抜）</t>
    <rPh sb="1" eb="3">
      <t>リヨウ</t>
    </rPh>
    <rPh sb="3" eb="5">
      <t>タクジ</t>
    </rPh>
    <rPh sb="5" eb="6">
      <t>シャ</t>
    </rPh>
    <rPh sb="7" eb="8">
      <t>ヒト</t>
    </rPh>
    <rPh sb="9" eb="10">
      <t>ツキ</t>
    </rPh>
    <rPh sb="14" eb="16">
      <t>ジョウゲン</t>
    </rPh>
    <rPh sb="16" eb="17">
      <t>ガク</t>
    </rPh>
    <rPh sb="18" eb="19">
      <t>ゼイ</t>
    </rPh>
    <rPh sb="19" eb="20">
      <t>ヌ</t>
    </rPh>
    <phoneticPr fontId="16"/>
  </si>
  <si>
    <t>デジタルリテラシーを含むカリキュラムチェックシート</t>
    <rPh sb="10" eb="11">
      <t>フク</t>
    </rPh>
    <phoneticPr fontId="16"/>
  </si>
  <si>
    <t>○ 十分な支援が期待できるか</t>
  </si>
  <si>
    <t>　　・就職に繋げる支援策を持っているか(就職先情報、ネットワーク等)</t>
  </si>
  <si>
    <t>　　・就職支援責任者、担当者による相談体制</t>
  </si>
  <si>
    <t>〇　訓練対象者への周知、情報提供が期待できるか</t>
  </si>
  <si>
    <t>「内容」にそれぞれの「主な留意事項」が含まれて（表現されて）いれば右の欄に「レ」を入力</t>
    <rPh sb="1" eb="3">
      <t>ナイヨウ</t>
    </rPh>
    <rPh sb="11" eb="12">
      <t>オモ</t>
    </rPh>
    <rPh sb="13" eb="17">
      <t>リュウイジコウ</t>
    </rPh>
    <rPh sb="19" eb="20">
      <t>フク</t>
    </rPh>
    <rPh sb="24" eb="26">
      <t>ヒョウゲン</t>
    </rPh>
    <rPh sb="33" eb="34">
      <t>ミギ</t>
    </rPh>
    <rPh sb="35" eb="36">
      <t>ラン</t>
    </rPh>
    <rPh sb="41" eb="43">
      <t>ニュウリョク</t>
    </rPh>
    <phoneticPr fontId="16"/>
  </si>
  <si>
    <t>訓練月数</t>
    <rPh sb="0" eb="2">
      <t>クンレン</t>
    </rPh>
    <rPh sb="2" eb="4">
      <t>ツキスウ</t>
    </rPh>
    <phoneticPr fontId="16"/>
  </si>
  <si>
    <t>定　　員</t>
    <rPh sb="0" eb="1">
      <t>サダム</t>
    </rPh>
    <rPh sb="3" eb="4">
      <t>イン</t>
    </rPh>
    <phoneticPr fontId="16"/>
  </si>
  <si>
    <t>データ利用における禁止事項や留意事項</t>
  </si>
  <si>
    <t>１．訓練実施経費（付帯業務含む）</t>
    <rPh sb="2" eb="4">
      <t>クンレン</t>
    </rPh>
    <rPh sb="4" eb="6">
      <t>ジッシ</t>
    </rPh>
    <rPh sb="6" eb="8">
      <t>ケイヒ</t>
    </rPh>
    <rPh sb="9" eb="11">
      <t>フタイ</t>
    </rPh>
    <rPh sb="11" eb="13">
      <t>ギョウム</t>
    </rPh>
    <rPh sb="13" eb="14">
      <t>フク</t>
    </rPh>
    <phoneticPr fontId="16"/>
  </si>
  <si>
    <t>社会におけるデータ</t>
  </si>
  <si>
    <t>数量</t>
    <rPh sb="0" eb="2">
      <t>スウリョウ</t>
    </rPh>
    <phoneticPr fontId="16"/>
  </si>
  <si>
    <t>期間（月）</t>
    <rPh sb="0" eb="2">
      <t>キカン</t>
    </rPh>
    <rPh sb="3" eb="4">
      <t>ツキ</t>
    </rPh>
    <phoneticPr fontId="16"/>
  </si>
  <si>
    <t>計（円）</t>
    <rPh sb="0" eb="1">
      <t>ケイ</t>
    </rPh>
    <rPh sb="2" eb="3">
      <t>エン</t>
    </rPh>
    <phoneticPr fontId="16"/>
  </si>
  <si>
    <t>人件費</t>
    <rPh sb="0" eb="3">
      <t>ジンケンヒ</t>
    </rPh>
    <phoneticPr fontId="16"/>
  </si>
  <si>
    <t>　CGエンジニア検定（エキスパート）、マルチメディア検定（エキスパート））</t>
  </si>
  <si>
    <t>通訳</t>
    <rPh sb="0" eb="2">
      <t>ツウヤク</t>
    </rPh>
    <phoneticPr fontId="16"/>
  </si>
  <si>
    <r>
      <t>・受講者30人あたり１人以上配置している　</t>
    </r>
    <r>
      <rPr>
        <sz val="12"/>
        <color rgb="FFFF0000"/>
        <rFont val="ＭＳ Ｐゴシック"/>
      </rPr>
      <t>（障害者訓練は除く）</t>
    </r>
  </si>
  <si>
    <t>土地建物借料</t>
    <rPh sb="0" eb="2">
      <t>トチ</t>
    </rPh>
    <rPh sb="2" eb="4">
      <t>タテモノ</t>
    </rPh>
    <rPh sb="4" eb="6">
      <t>シャクリョウ</t>
    </rPh>
    <phoneticPr fontId="16"/>
  </si>
  <si>
    <t>事務室</t>
    <rPh sb="0" eb="2">
      <t>ジム</t>
    </rPh>
    <rPh sb="2" eb="3">
      <t>シツ</t>
    </rPh>
    <phoneticPr fontId="16"/>
  </si>
  <si>
    <t>新たに取得した資格名
（上記の表の番号で記載）</t>
    <rPh sb="0" eb="1">
      <t>アラ</t>
    </rPh>
    <rPh sb="3" eb="5">
      <t>シュトク</t>
    </rPh>
    <rPh sb="7" eb="9">
      <t>シカク</t>
    </rPh>
    <rPh sb="9" eb="10">
      <t>メイ</t>
    </rPh>
    <rPh sb="12" eb="14">
      <t>ジョウキ</t>
    </rPh>
    <rPh sb="15" eb="16">
      <t>ヒョウ</t>
    </rPh>
    <rPh sb="17" eb="19">
      <t>バンゴウ</t>
    </rPh>
    <rPh sb="20" eb="22">
      <t>キサイ</t>
    </rPh>
    <phoneticPr fontId="16"/>
  </si>
  <si>
    <t>パソコン</t>
  </si>
  <si>
    <t>募集チラシ　　　　　　　　　　　　　　　（Ａ４サイズ　表裏１枚を標準とする）</t>
    <rPh sb="0" eb="2">
      <t>ボシュウ</t>
    </rPh>
    <rPh sb="27" eb="29">
      <t>オモテウラ</t>
    </rPh>
    <rPh sb="30" eb="31">
      <t>マイ</t>
    </rPh>
    <rPh sb="32" eb="34">
      <t>ヒョウジュン</t>
    </rPh>
    <phoneticPr fontId="16"/>
  </si>
  <si>
    <t>インターネットサービス</t>
  </si>
  <si>
    <t>消耗品</t>
    <rPh sb="0" eb="2">
      <t>ショウモウ</t>
    </rPh>
    <rPh sb="2" eb="3">
      <t>ヒン</t>
    </rPh>
    <phoneticPr fontId="16"/>
  </si>
  <si>
    <r>
      <t>訓練実施機関</t>
    </r>
    <r>
      <rPr>
        <sz val="11"/>
        <color auto="1"/>
        <rFont val="ＭＳ Ｐゴシック"/>
      </rPr>
      <t>の概要</t>
    </r>
  </si>
  <si>
    <t>人</t>
    <rPh sb="0" eb="1">
      <t>ヒト</t>
    </rPh>
    <phoneticPr fontId="16"/>
  </si>
  <si>
    <t>人件費（事務員）</t>
    <rPh sb="0" eb="3">
      <t>ジンケンヒ</t>
    </rPh>
    <rPh sb="4" eb="7">
      <t>ジムイン</t>
    </rPh>
    <phoneticPr fontId="16"/>
  </si>
  <si>
    <t>通信費</t>
    <rPh sb="0" eb="3">
      <t>ツウシンヒ</t>
    </rPh>
    <phoneticPr fontId="16"/>
  </si>
  <si>
    <t>就職支援実績報告書</t>
  </si>
  <si>
    <t>(ﾃﾞｭｱﾙ)実習先お礼金</t>
    <rPh sb="7" eb="9">
      <t>ジッシュウ</t>
    </rPh>
    <rPh sb="9" eb="10">
      <t>サキ</t>
    </rPh>
    <rPh sb="11" eb="13">
      <t>レイキン</t>
    </rPh>
    <phoneticPr fontId="16"/>
  </si>
  <si>
    <t>（ア）　退校者の自筆にて記載した「退校届」（様式第４号）を提出させる。</t>
  </si>
  <si>
    <t>受講者１人・月あたり</t>
    <rPh sb="0" eb="3">
      <t>ジュコウシャ</t>
    </rPh>
    <rPh sb="4" eb="5">
      <t>ヒト</t>
    </rPh>
    <rPh sb="6" eb="7">
      <t>ツキ</t>
    </rPh>
    <phoneticPr fontId="16"/>
  </si>
  <si>
    <t>データによって判断する</t>
  </si>
  <si>
    <t>※上記経費項目以外に項目がある場合は、追加してください。</t>
    <rPh sb="1" eb="3">
      <t>ジョウキ</t>
    </rPh>
    <rPh sb="3" eb="5">
      <t>ケイヒ</t>
    </rPh>
    <rPh sb="5" eb="7">
      <t>コウモク</t>
    </rPh>
    <rPh sb="7" eb="9">
      <t>イガイ</t>
    </rPh>
    <rPh sb="10" eb="12">
      <t>コウモク</t>
    </rPh>
    <rPh sb="15" eb="17">
      <t>バアイ</t>
    </rPh>
    <rPh sb="19" eb="21">
      <t>ツイカ</t>
    </rPh>
    <phoneticPr fontId="16"/>
  </si>
  <si>
    <t>　自ら所有する建物・機器等の場合は、建物維持費、設備償却費等に代えて構いません。</t>
    <rPh sb="1" eb="2">
      <t>ミズカ</t>
    </rPh>
    <rPh sb="3" eb="5">
      <t>ショユウ</t>
    </rPh>
    <rPh sb="7" eb="9">
      <t>タテモノ</t>
    </rPh>
    <rPh sb="10" eb="12">
      <t>キキ</t>
    </rPh>
    <rPh sb="12" eb="13">
      <t>トウ</t>
    </rPh>
    <rPh sb="14" eb="16">
      <t>バアイ</t>
    </rPh>
    <rPh sb="18" eb="20">
      <t>タテモノ</t>
    </rPh>
    <rPh sb="20" eb="22">
      <t>イジ</t>
    </rPh>
    <rPh sb="22" eb="23">
      <t>ヒ</t>
    </rPh>
    <rPh sb="24" eb="26">
      <t>セツビ</t>
    </rPh>
    <rPh sb="26" eb="28">
      <t>ショウキャク</t>
    </rPh>
    <rPh sb="28" eb="29">
      <t>ヒ</t>
    </rPh>
    <rPh sb="29" eb="30">
      <t>トウ</t>
    </rPh>
    <rPh sb="31" eb="32">
      <t>カ</t>
    </rPh>
    <rPh sb="34" eb="35">
      <t>カマ</t>
    </rPh>
    <phoneticPr fontId="16"/>
  </si>
  <si>
    <t>雇用期間</t>
    <rPh sb="0" eb="2">
      <t>コヨウ</t>
    </rPh>
    <rPh sb="2" eb="4">
      <t>キカン</t>
    </rPh>
    <phoneticPr fontId="16"/>
  </si>
  <si>
    <t>様式第３号の２</t>
    <rPh sb="0" eb="2">
      <t>ヨウシキ</t>
    </rPh>
    <phoneticPr fontId="16"/>
  </si>
  <si>
    <t>オンプレミスとクラウドの違い。パブリッククラウドとプライベートクラウド。クラウドサービスにおけるセキュリティ対策。</t>
  </si>
  <si>
    <t>利用料</t>
    <rPh sb="0" eb="3">
      <t>リヨウリョウ</t>
    </rPh>
    <phoneticPr fontId="16"/>
  </si>
  <si>
    <t/>
  </si>
  <si>
    <t>（イ）　インフルエンザ等集団感染の恐れがある場合の対応についても、（ア）と同様に事前に周知し、二次感染予防に努める。</t>
  </si>
  <si>
    <t>※託児サービスを外部委託する際における訓練実施機関の事務費は、上記費用には含みません。</t>
    <rPh sb="1" eb="3">
      <t>タクジ</t>
    </rPh>
    <rPh sb="8" eb="10">
      <t>ガイブ</t>
    </rPh>
    <rPh sb="10" eb="12">
      <t>イタク</t>
    </rPh>
    <rPh sb="14" eb="15">
      <t>サイ</t>
    </rPh>
    <rPh sb="19" eb="21">
      <t>クンレン</t>
    </rPh>
    <rPh sb="21" eb="23">
      <t>ジッシ</t>
    </rPh>
    <rPh sb="23" eb="25">
      <t>キカン</t>
    </rPh>
    <rPh sb="26" eb="29">
      <t>ジムヒ</t>
    </rPh>
    <rPh sb="31" eb="33">
      <t>ジョウキ</t>
    </rPh>
    <rPh sb="33" eb="35">
      <t>ヒヨウ</t>
    </rPh>
    <rPh sb="37" eb="38">
      <t>フク</t>
    </rPh>
    <phoneticPr fontId="16"/>
  </si>
  <si>
    <t>※通訳を配置する場合に記載する。不要なら行を非表示</t>
    <rPh sb="1" eb="3">
      <t>ツウヤク</t>
    </rPh>
    <rPh sb="4" eb="6">
      <t>ハイチ</t>
    </rPh>
    <rPh sb="8" eb="10">
      <t>バアイ</t>
    </rPh>
    <rPh sb="11" eb="13">
      <t>キサイ</t>
    </rPh>
    <rPh sb="16" eb="18">
      <t>フヨウ</t>
    </rPh>
    <rPh sb="20" eb="21">
      <t>ギョウ</t>
    </rPh>
    <rPh sb="22" eb="25">
      <t>ヒヒョウジ</t>
    </rPh>
    <phoneticPr fontId="16"/>
  </si>
  <si>
    <t>職場見学等実施計画書</t>
  </si>
  <si>
    <t>訓練計画一覧表</t>
    <rPh sb="6" eb="7">
      <t>ヒョウ</t>
    </rPh>
    <phoneticPr fontId="16"/>
  </si>
  <si>
    <r>
      <t>（ア）　特定求職者は、開講日より１か月が経過するごとに居住地所轄のハローワークに行く必要がある（指定来所日）ため、</t>
    </r>
    <r>
      <rPr>
        <sz val="11"/>
        <color auto="1"/>
        <rFont val="ＭＳ Ｐ明朝"/>
      </rPr>
      <t>浜松技術専門校またはハローワークから連絡があった場合、訓練に影響の少ない日を選定し、当該ハローワークと指定来所日の調整をおこなう。</t>
    </r>
  </si>
  <si>
    <t>訓練計画一覧表</t>
    <rPh sb="0" eb="7">
      <t>クンレンケイカクイチランヒョウ</t>
    </rPh>
    <phoneticPr fontId="16"/>
  </si>
  <si>
    <t>⑧職業紹介（無料職業紹介又は有料職業紹介事業の許可を受けている場合に限る。）</t>
  </si>
  <si>
    <t>生成AI　等。</t>
  </si>
  <si>
    <t>経費内訳書</t>
    <rPh sb="0" eb="2">
      <t>ケイヒ</t>
    </rPh>
    <rPh sb="2" eb="4">
      <t>ウチワケ</t>
    </rPh>
    <rPh sb="4" eb="5">
      <t>ショ</t>
    </rPh>
    <phoneticPr fontId="16"/>
  </si>
  <si>
    <t>提案訓練のポイント</t>
    <rPh sb="0" eb="2">
      <t>テイアン</t>
    </rPh>
    <rPh sb="2" eb="4">
      <t>クンレン</t>
    </rPh>
    <phoneticPr fontId="16"/>
  </si>
  <si>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16"/>
  </si>
  <si>
    <t>休息室</t>
    <rPh sb="0" eb="3">
      <t>キュウソクシツ</t>
    </rPh>
    <phoneticPr fontId="16"/>
  </si>
  <si>
    <t>２　受入日時</t>
    <rPh sb="2" eb="4">
      <t>ウケイレ</t>
    </rPh>
    <rPh sb="4" eb="6">
      <t>ニチジ</t>
    </rPh>
    <phoneticPr fontId="16"/>
  </si>
  <si>
    <t>※注意　企画提案時は参考様式となります</t>
    <rPh sb="1" eb="3">
      <t>チュウイ</t>
    </rPh>
    <rPh sb="4" eb="9">
      <t>キカクテイアンジ</t>
    </rPh>
    <rPh sb="10" eb="14">
      <t>サンコウヨウシキ</t>
    </rPh>
    <phoneticPr fontId="16"/>
  </si>
  <si>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16"/>
  </si>
  <si>
    <t>③中途退校者で２カ所以上かつ６時間以上見学等した者の数</t>
    <rPh sb="1" eb="3">
      <t>チュウト</t>
    </rPh>
    <rPh sb="3" eb="6">
      <t>タイコウシャ</t>
    </rPh>
    <rPh sb="15" eb="17">
      <t>ジカン</t>
    </rPh>
    <rPh sb="17" eb="19">
      <t>イジョウ</t>
    </rPh>
    <phoneticPr fontId="16"/>
  </si>
  <si>
    <t>ﾌﾟﾛｼﾞｪｸﾀorﾓﾆﾀ</t>
  </si>
  <si>
    <t>（１）訓練生に多数感染者が発生し、感染拡大の防止のため必要であると判断した場合、浜松技術専門校と協議のうえ休校等の措置をとる。</t>
    <rPh sb="40" eb="42">
      <t>ハママツ</t>
    </rPh>
    <rPh sb="42" eb="44">
      <t>ギジュツ</t>
    </rPh>
    <rPh sb="44" eb="47">
      <t>センモンコウ</t>
    </rPh>
    <rPh sb="55" eb="56">
      <t>トウ</t>
    </rPh>
    <phoneticPr fontId="16"/>
  </si>
  <si>
    <t>「公的職業訓練に関するサービスガイドライン適合事業所認定」</t>
    <rPh sb="1" eb="3">
      <t>コウテキ</t>
    </rPh>
    <rPh sb="3" eb="5">
      <t>ショクギョウ</t>
    </rPh>
    <rPh sb="5" eb="7">
      <t>クンレン</t>
    </rPh>
    <rPh sb="8" eb="9">
      <t>カン</t>
    </rPh>
    <rPh sb="21" eb="23">
      <t>テキゴウ</t>
    </rPh>
    <rPh sb="23" eb="25">
      <t>ジギョウ</t>
    </rPh>
    <rPh sb="25" eb="26">
      <t>ショ</t>
    </rPh>
    <rPh sb="26" eb="28">
      <t>ニンテイ</t>
    </rPh>
    <phoneticPr fontId="16"/>
  </si>
  <si>
    <t>ハローワーク豊橋</t>
    <rPh sb="6" eb="8">
      <t>トヨハシ</t>
    </rPh>
    <phoneticPr fontId="16"/>
  </si>
  <si>
    <t>（１）コロナ、インフルエンザ等感染者が発生した場合、速やかに浜松技術専門校に連絡する。</t>
    <rPh sb="30" eb="32">
      <t>ハママツ</t>
    </rPh>
    <rPh sb="32" eb="34">
      <t>ギジュツ</t>
    </rPh>
    <rPh sb="34" eb="37">
      <t>センモンコウ</t>
    </rPh>
    <phoneticPr fontId="16"/>
  </si>
  <si>
    <t>・【公的職業訓練に関するサービスガイドライン適合事業所認定】あり
審査登録証（写）を添付</t>
    <rPh sb="2" eb="4">
      <t>コウテキ</t>
    </rPh>
    <rPh sb="4" eb="6">
      <t>ショクギョウ</t>
    </rPh>
    <rPh sb="6" eb="8">
      <t>クンレン</t>
    </rPh>
    <rPh sb="9" eb="10">
      <t>カン</t>
    </rPh>
    <rPh sb="22" eb="24">
      <t>テキゴウ</t>
    </rPh>
    <rPh sb="24" eb="26">
      <t>ジギョウ</t>
    </rPh>
    <rPh sb="26" eb="27">
      <t>ショ</t>
    </rPh>
    <rPh sb="27" eb="29">
      <t>ニンテイ</t>
    </rPh>
    <rPh sb="42" eb="44">
      <t>テンプ</t>
    </rPh>
    <phoneticPr fontId="16"/>
  </si>
  <si>
    <t>最少開講人数</t>
    <rPh sb="0" eb="2">
      <t>サイショウ</t>
    </rPh>
    <rPh sb="2" eb="4">
      <t>カイコウ</t>
    </rPh>
    <rPh sb="4" eb="5">
      <t>ニン</t>
    </rPh>
    <rPh sb="5" eb="6">
      <t>スウ</t>
    </rPh>
    <phoneticPr fontId="16"/>
  </si>
  <si>
    <t>合格率(全国)</t>
    <rPh sb="0" eb="3">
      <t>ゴウカクリツ</t>
    </rPh>
    <rPh sb="4" eb="6">
      <t>ゼンコク</t>
    </rPh>
    <phoneticPr fontId="16"/>
  </si>
  <si>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16"/>
  </si>
  <si>
    <t>・作成なし</t>
    <rPh sb="1" eb="3">
      <t>サクセイ</t>
    </rPh>
    <phoneticPr fontId="16"/>
  </si>
  <si>
    <t>助手</t>
    <rPh sb="0" eb="2">
      <t>ジョシュ</t>
    </rPh>
    <phoneticPr fontId="16"/>
  </si>
  <si>
    <t>駐車場</t>
    <rPh sb="0" eb="3">
      <t>チュウシャジョウ</t>
    </rPh>
    <phoneticPr fontId="16"/>
  </si>
  <si>
    <t>・あり(有料)※近隣民間含む</t>
    <rPh sb="4" eb="6">
      <t>ユウリョウ</t>
    </rPh>
    <rPh sb="8" eb="13">
      <t>キンリンミンカンフク</t>
    </rPh>
    <phoneticPr fontId="16"/>
  </si>
  <si>
    <t>職場体験：一つの福祉施設等において、当該施設職員の指導を受けながら、施設職員が利用者に提供するサービスの補助等を行うこと。</t>
  </si>
  <si>
    <t>画像生成ツール、文章生成ツール、音声生成ツール等の概要。指示（プロンプト）の手法。</t>
  </si>
  <si>
    <t>職場実習：一つの福祉施設等において、当該施設職員の指導を受けながら、利用者に提供するサービスについて法令の範囲内で行うこと。</t>
  </si>
  <si>
    <t>　　　・それぞれの内容については以下を参照ください。</t>
  </si>
  <si>
    <t>11.その他　訓練会場</t>
    <rPh sb="5" eb="6">
      <t>タ</t>
    </rPh>
    <rPh sb="7" eb="11">
      <t>クンレンカイジョウ</t>
    </rPh>
    <phoneticPr fontId="16"/>
  </si>
  <si>
    <t>訓練時間は原則祝日を除く月曜日から金曜日、午前９時から午後５時までの間、１日６時間、１単位時間は45分以上60分以下</t>
  </si>
  <si>
    <t>内容は提出した書類に基づく数字等を用いて具体的に記入（目標とする資格等の有利点、習得しやすさへの配慮、その他アピールポイント）</t>
    <rPh sb="0" eb="2">
      <t>ナイヨウ</t>
    </rPh>
    <phoneticPr fontId="16"/>
  </si>
  <si>
    <t>※国の委託訓練実施要領の改正により単価が変更となる場合があります。</t>
  </si>
  <si>
    <t>様式４改</t>
    <rPh sb="0" eb="2">
      <t>ヨウシキ</t>
    </rPh>
    <rPh sb="3" eb="4">
      <t>カイ</t>
    </rPh>
    <phoneticPr fontId="16"/>
  </si>
  <si>
    <t>静岡県が発注する職業訓練業務の委託に係る競争入札参加資格審査結果通知書は申請時に有効であることを確認してください。</t>
  </si>
  <si>
    <t>託児サービス利用実績報告書</t>
  </si>
  <si>
    <t>訓練実施場所がわかる地図は、最寄の駅、バス停等及び主要な建物が記入されており、位置関係がわかるもの</t>
  </si>
  <si>
    <r>
      <t>（ウ）　退校日までの「欠席・遅刻・早退・中抜け届」、添付する証明書類および各種届出書類は、確実に回収して速やかに</t>
    </r>
    <r>
      <rPr>
        <sz val="11"/>
        <color auto="1"/>
        <rFont val="ＭＳ Ｐ明朝"/>
      </rPr>
      <t>浜松技術専門校へ提出する。</t>
    </r>
  </si>
  <si>
    <t>各様式に記載した事項について、補足説明がある場合は資料（様式任意）の提出が可能です。</t>
  </si>
  <si>
    <t>「申請者」とは法人の場合本社・本店の代表者、個人の場合営業主の方です。</t>
  </si>
  <si>
    <t>例　ＰＣビジネス科、ビジネス実務科　→　03　営業・販売・事務分野</t>
  </si>
  <si>
    <t>（従前の禁治産者の方に当たります。）</t>
  </si>
  <si>
    <t>（従前の準禁治産者で、精神上の障害により宣告を受けた方に当たります。）</t>
  </si>
  <si>
    <t>１　訓練名　</t>
  </si>
  <si>
    <t>○個々人の障害に配慮できる内容となっているか</t>
    <rPh sb="1" eb="4">
      <t>ココジン</t>
    </rPh>
    <rPh sb="5" eb="7">
      <t>ショウガイ</t>
    </rPh>
    <rPh sb="8" eb="10">
      <t>ハイリョ</t>
    </rPh>
    <rPh sb="13" eb="15">
      <t>ナイヨウ</t>
    </rPh>
    <phoneticPr fontId="16"/>
  </si>
  <si>
    <r>
      <t>経費内訳書</t>
    </r>
    <r>
      <rPr>
        <sz val="14"/>
        <color rgb="FFFF0000"/>
        <rFont val="ＭＳ ゴシック"/>
      </rPr>
      <t>（離職者訓練）</t>
    </r>
    <rPh sb="0" eb="2">
      <t>ケイヒ</t>
    </rPh>
    <rPh sb="2" eb="4">
      <t>ウチワケ</t>
    </rPh>
    <rPh sb="4" eb="5">
      <t>ショ</t>
    </rPh>
    <rPh sb="6" eb="9">
      <t>リショクシャ</t>
    </rPh>
    <rPh sb="9" eb="11">
      <t>クンレン</t>
    </rPh>
    <phoneticPr fontId="16"/>
  </si>
  <si>
    <t>（参考）暴力団員による不当な行為の防止等に関する法律</t>
  </si>
  <si>
    <t>２　暴力団　その団体の構成員（その団体の構成団体の構成員を含む。)が集団的に又は常習的に暴力的不法行為等を行うことを助長するおそれがある団体をいう。</t>
  </si>
  <si>
    <t>取得可能な資格</t>
  </si>
  <si>
    <t>・</t>
  </si>
  <si>
    <t>法人の方、個人の方いずれも提出し、記載事項に該当しない旨を誓約してください。</t>
  </si>
  <si>
    <t>被保佐人　：　裁判所から保佐開始の審判を受け、保佐人を付された方をいいます。</t>
  </si>
  <si>
    <t>まで</t>
  </si>
  <si>
    <r>
      <t>　受講指示を受けた訓練手当受給</t>
    </r>
    <r>
      <rPr>
        <sz val="11"/>
        <color auto="1"/>
        <rFont val="ＭＳ Ｐ明朝"/>
      </rPr>
      <t>対象の訓練生については、欠席内容や就労・収入の有無により減額される場合があるので、記載内容を「欠席・遅刻・早退・中抜け届」（添付書類含む。）、「回覧」等により厳密に事実確認し以下の点に特に留意して適正に処理する。</t>
    </r>
    <rPh sb="15" eb="17">
      <t>タイショウ</t>
    </rPh>
    <phoneticPr fontId="16"/>
  </si>
  <si>
    <t>被補助人　：　裁判所から補助開始の審判を受け、補助人を付された方をいいます。</t>
  </si>
  <si>
    <t>準禁治産者　：　従前の準禁治産者で浪費者として宣告を受けた方に当たります。</t>
  </si>
  <si>
    <t>役員等　：　個人の場合は当該個人をいい、法人の場合は当該法人の役員又はその支店若しくは常時契約を締結する事務所の代表者をいいます｡</t>
  </si>
  <si>
    <t>暴力団　：　暴力団員による不当な行為の防止等に関する法律の第２条第２号に規定する暴力団をいいます。</t>
  </si>
  <si>
    <t>①
提案訓練の同種訓練</t>
    <rPh sb="2" eb="4">
      <t>テイアン</t>
    </rPh>
    <rPh sb="4" eb="6">
      <t>クンレン</t>
    </rPh>
    <rPh sb="7" eb="9">
      <t>ドウシュ</t>
    </rPh>
    <rPh sb="9" eb="11">
      <t>クンレン</t>
    </rPh>
    <phoneticPr fontId="16"/>
  </si>
  <si>
    <t>国又は地方公共団体の各入札参加停止基準により入札参加停止又は指名停止措置を受けている者</t>
  </si>
  <si>
    <t>下車徒歩</t>
    <rPh sb="0" eb="4">
      <t>ゲシャトホ</t>
    </rPh>
    <phoneticPr fontId="16"/>
  </si>
  <si>
    <t>最寄りの公共交通機関</t>
    <rPh sb="0" eb="2">
      <t>モヨ</t>
    </rPh>
    <rPh sb="4" eb="10">
      <t>コウキョウコウツウキカン</t>
    </rPh>
    <phoneticPr fontId="16"/>
  </si>
  <si>
    <t>９．集団感染に対する対応について</t>
  </si>
  <si>
    <t>仕様書</t>
  </si>
  <si>
    <t>任意</t>
    <rPh sb="0" eb="2">
      <t>ニンイ</t>
    </rPh>
    <phoneticPr fontId="16"/>
  </si>
  <si>
    <t>第９号</t>
  </si>
  <si>
    <t>第２号</t>
  </si>
  <si>
    <t>ハローワーク細江</t>
    <rPh sb="6" eb="8">
      <t>ホソエ</t>
    </rPh>
    <phoneticPr fontId="16"/>
  </si>
  <si>
    <t>様式例</t>
    <rPh sb="0" eb="2">
      <t>ヨウシキ</t>
    </rPh>
    <rPh sb="2" eb="3">
      <t>レイ</t>
    </rPh>
    <phoneticPr fontId="16"/>
  </si>
  <si>
    <t>第４号添付１</t>
    <rPh sb="3" eb="5">
      <t>テンプ</t>
    </rPh>
    <phoneticPr fontId="16"/>
  </si>
  <si>
    <t>第５号添付３</t>
    <rPh sb="3" eb="5">
      <t>テンプ</t>
    </rPh>
    <phoneticPr fontId="16"/>
  </si>
  <si>
    <t>第５号添付４</t>
    <rPh sb="3" eb="5">
      <t>テンプ</t>
    </rPh>
    <phoneticPr fontId="16"/>
  </si>
  <si>
    <t>様式第４号添付1</t>
    <rPh sb="5" eb="7">
      <t>テンプ</t>
    </rPh>
    <phoneticPr fontId="16"/>
  </si>
  <si>
    <t>（ア）　訓練実施機関は、託児サービス日誌（別紙３・任意様式）を作成し、各月末ごとに報告する。</t>
  </si>
  <si>
    <t>✔</t>
  </si>
  <si>
    <t>様式第10号</t>
  </si>
  <si>
    <t>託児仕様書（契約用）</t>
  </si>
  <si>
    <r>
      <t xml:space="preserve">職業訓練サービスガイドライン研修の受講（訓練施設責任者、就職支援責任者、講師又は事務担当者のいずれか）またはISO29993及びISO21001の取得等ガイドライン研修と同程度以上の民間教育訓練機関の質保証・向上の取組を行っている
</t>
    </r>
    <r>
      <rPr>
        <sz val="12"/>
        <color rgb="FFFF0000"/>
        <rFont val="ＭＳ ゴシック"/>
      </rPr>
      <t>（障害者訓練は除く）</t>
    </r>
    <rPh sb="17" eb="19">
      <t>ジュコウ</t>
    </rPh>
    <phoneticPr fontId="16"/>
  </si>
  <si>
    <t>様式第5号添付4の「訓練計画計画一覧表」を添付してください。</t>
    <rPh sb="10" eb="14">
      <t>クンレンケイカク</t>
    </rPh>
    <rPh sb="14" eb="16">
      <t>ケイカク</t>
    </rPh>
    <rPh sb="16" eb="18">
      <t>イチラン</t>
    </rPh>
    <rPh sb="18" eb="19">
      <t>ヒョウ</t>
    </rPh>
    <rPh sb="21" eb="23">
      <t>テンプ</t>
    </rPh>
    <phoneticPr fontId="16"/>
  </si>
  <si>
    <t>必須　介護分野特例訓練のみ</t>
    <rPh sb="0" eb="2">
      <t>ヒッス</t>
    </rPh>
    <rPh sb="3" eb="5">
      <t>カイゴ</t>
    </rPh>
    <rPh sb="5" eb="7">
      <t>ブンヤ</t>
    </rPh>
    <rPh sb="7" eb="9">
      <t>トクレイ</t>
    </rPh>
    <rPh sb="9" eb="11">
      <t>クンレン</t>
    </rPh>
    <phoneticPr fontId="16"/>
  </si>
  <si>
    <r>
      <t>（エ）　</t>
    </r>
    <r>
      <rPr>
        <sz val="11"/>
        <color auto="1"/>
        <rFont val="ＭＳ Ｐ明朝"/>
      </rPr>
      <t>早期修了者が雇用保険受給者の場合は「公共職業訓練等受講証明書」及び添付書類を、訓練手当受給者の場合は添付書類を速やかに浜松技術専門校へ提出する。</t>
    </r>
    <rPh sb="4" eb="6">
      <t>ソウキ</t>
    </rPh>
    <rPh sb="6" eb="9">
      <t>シュウリョウシャ</t>
    </rPh>
    <phoneticPr fontId="16"/>
  </si>
  <si>
    <t xml:space="preserve">      </t>
  </si>
  <si>
    <t>クラウド</t>
  </si>
  <si>
    <t>又は能開法第28条第１項に規定する職業訓練指導員免許を保有する者</t>
  </si>
  <si>
    <t>訓練場所</t>
    <rPh sb="0" eb="2">
      <t>クンレン</t>
    </rPh>
    <rPh sb="2" eb="4">
      <t>バショ</t>
    </rPh>
    <phoneticPr fontId="16"/>
  </si>
  <si>
    <t>※必要な場合のみ</t>
    <rPh sb="1" eb="3">
      <t>ヒツヨウ</t>
    </rPh>
    <rPh sb="4" eb="6">
      <t>バアイ</t>
    </rPh>
    <phoneticPr fontId="16"/>
  </si>
  <si>
    <t>氏　　　　名</t>
    <rPh sb="0" eb="1">
      <t>シ</t>
    </rPh>
    <rPh sb="5" eb="6">
      <t>メイ</t>
    </rPh>
    <phoneticPr fontId="16"/>
  </si>
  <si>
    <t>目標とする人材像</t>
    <rPh sb="0" eb="2">
      <t>モクヒョウ</t>
    </rPh>
    <rPh sb="5" eb="7">
      <t>ジンザイ</t>
    </rPh>
    <rPh sb="7" eb="8">
      <t>ゾウ</t>
    </rPh>
    <phoneticPr fontId="16"/>
  </si>
  <si>
    <t>14　雇用保険受給者の事務処理について</t>
  </si>
  <si>
    <t>訓
練
内
容</t>
    <rPh sb="0" eb="1">
      <t>クン</t>
    </rPh>
    <rPh sb="4" eb="5">
      <t>レン</t>
    </rPh>
    <rPh sb="8" eb="9">
      <t>ナイ</t>
    </rPh>
    <rPh sb="12" eb="13">
      <t>ヨウ</t>
    </rPh>
    <phoneticPr fontId="16"/>
  </si>
  <si>
    <t>教　科　の　内　容</t>
    <rPh sb="0" eb="1">
      <t>キョウ</t>
    </rPh>
    <rPh sb="2" eb="3">
      <t>カ</t>
    </rPh>
    <rPh sb="6" eb="7">
      <t>ナイ</t>
    </rPh>
    <rPh sb="8" eb="9">
      <t>カタチ</t>
    </rPh>
    <phoneticPr fontId="16"/>
  </si>
  <si>
    <t>時間（Ｈ）</t>
    <rPh sb="0" eb="1">
      <t>トキ</t>
    </rPh>
    <rPh sb="1" eb="2">
      <t>アイダ</t>
    </rPh>
    <phoneticPr fontId="16"/>
  </si>
  <si>
    <t>実
技</t>
    <rPh sb="0" eb="1">
      <t>ジツ</t>
    </rPh>
    <rPh sb="4" eb="5">
      <t>ギ</t>
    </rPh>
    <phoneticPr fontId="16"/>
  </si>
  <si>
    <t>就職状況把握日</t>
    <rPh sb="0" eb="2">
      <t>シュウショク</t>
    </rPh>
    <rPh sb="2" eb="4">
      <t>ジョウキョウ</t>
    </rPh>
    <rPh sb="4" eb="6">
      <t>ハアク</t>
    </rPh>
    <rPh sb="6" eb="7">
      <t>キゲンビ</t>
    </rPh>
    <phoneticPr fontId="16"/>
  </si>
  <si>
    <t>データの出力</t>
  </si>
  <si>
    <t>「科」を末尾につけること</t>
    <rPh sb="1" eb="2">
      <t>カ</t>
    </rPh>
    <rPh sb="4" eb="6">
      <t>マツビ</t>
    </rPh>
    <phoneticPr fontId="16"/>
  </si>
  <si>
    <t>経　　　歴　　　書</t>
    <rPh sb="0" eb="1">
      <t>ヘ</t>
    </rPh>
    <rPh sb="4" eb="5">
      <t>レキ</t>
    </rPh>
    <rPh sb="8" eb="9">
      <t>ショ</t>
    </rPh>
    <phoneticPr fontId="16"/>
  </si>
  <si>
    <t>企業実習（デュアル）</t>
    <rPh sb="0" eb="2">
      <t>キギョウ</t>
    </rPh>
    <rPh sb="2" eb="4">
      <t>ジッシュウ</t>
    </rPh>
    <phoneticPr fontId="16"/>
  </si>
  <si>
    <t>職場見学等</t>
  </si>
  <si>
    <t>ガイダンス等</t>
  </si>
  <si>
    <t>（ただし、支店等が委任を受けて職業訓練業務の委託について県と契約できる場合は、委任を受けた支店等が参加を申請できます。この場合、所在地は委任を受</t>
  </si>
  <si>
    <t>けている支店等のもの）</t>
  </si>
  <si>
    <t>(変更科名)</t>
    <rPh sb="1" eb="3">
      <t>ヘンコウ</t>
    </rPh>
    <rPh sb="3" eb="5">
      <t>カメイ</t>
    </rPh>
    <phoneticPr fontId="16"/>
  </si>
  <si>
    <t>5  CCNA(Cisco Certified Network Associate)</t>
  </si>
  <si>
    <t>1  WEBクリエイター能力認定試験（エキスパート）</t>
    <rPh sb="12" eb="14">
      <t>ノウリョク</t>
    </rPh>
    <rPh sb="14" eb="16">
      <t>ニンテイ</t>
    </rPh>
    <rPh sb="16" eb="18">
      <t>シケン</t>
    </rPh>
    <phoneticPr fontId="16"/>
  </si>
  <si>
    <t>様式第９号</t>
    <rPh sb="0" eb="2">
      <t>ヨウシキ</t>
    </rPh>
    <rPh sb="2" eb="3">
      <t>ダイ</t>
    </rPh>
    <rPh sb="4" eb="5">
      <t>ゴウ</t>
    </rPh>
    <phoneticPr fontId="16"/>
  </si>
  <si>
    <t>※様式5で行を挿入した場合、こちらも行を挿入しデータ等を修正すること</t>
    <rPh sb="1" eb="3">
      <t>ヨウシキ</t>
    </rPh>
    <rPh sb="5" eb="6">
      <t>ギョウ</t>
    </rPh>
    <rPh sb="7" eb="9">
      <t>ソウニュウ</t>
    </rPh>
    <rPh sb="11" eb="13">
      <t>バアイ</t>
    </rPh>
    <rPh sb="18" eb="19">
      <t>ギョウ</t>
    </rPh>
    <rPh sb="20" eb="22">
      <t>ソウニュウ</t>
    </rPh>
    <rPh sb="26" eb="27">
      <t>トウ</t>
    </rPh>
    <rPh sb="28" eb="30">
      <t>シュウセイ</t>
    </rPh>
    <phoneticPr fontId="16"/>
  </si>
  <si>
    <t>訓練分野は該当する分野（１つ）にチェックを入れてください。</t>
  </si>
  <si>
    <t>　  就職支援、ｵﾘｴﾝﾃｰｼｮﾝ等　　12時間以上を含む</t>
    <rPh sb="3" eb="7">
      <t>シュウショクシエン</t>
    </rPh>
    <rPh sb="17" eb="18">
      <t>トウ</t>
    </rPh>
    <rPh sb="24" eb="26">
      <t>イジョウ</t>
    </rPh>
    <rPh sb="27" eb="28">
      <t>フク</t>
    </rPh>
    <phoneticPr fontId="16"/>
  </si>
  <si>
    <t>　・カリキュラム</t>
  </si>
  <si>
    <t>　個人情報管理責任者</t>
    <rPh sb="1" eb="3">
      <t>コジン</t>
    </rPh>
    <rPh sb="3" eb="5">
      <t>ジョウホウ</t>
    </rPh>
    <rPh sb="5" eb="7">
      <t>カンリ</t>
    </rPh>
    <rPh sb="7" eb="9">
      <t>セキニン</t>
    </rPh>
    <rPh sb="9" eb="10">
      <t>シャ</t>
    </rPh>
    <phoneticPr fontId="16"/>
  </si>
  <si>
    <r>
      <t>静岡県が発注する職業訓練業務の委託に係る競争入札参加資格審査結果通知書（写）又は、資格審査申請書（写）
（申請時に、</t>
    </r>
    <r>
      <rPr>
        <sz val="18"/>
        <color auto="1"/>
        <rFont val="ＭＳ Ｐゴシック"/>
      </rPr>
      <t>提案する訓練に必要な業務種目で有効な入札参加資格を有すること）</t>
    </r>
    <rPh sb="38" eb="39">
      <t>マタ</t>
    </rPh>
    <rPh sb="58" eb="60">
      <t>テイアン</t>
    </rPh>
    <rPh sb="62" eb="64">
      <t>クンレン</t>
    </rPh>
    <rPh sb="65" eb="67">
      <t>ヒツヨウ</t>
    </rPh>
    <phoneticPr fontId="16"/>
  </si>
  <si>
    <t>合計（税込）</t>
    <rPh sb="0" eb="2">
      <t>ゴウケイ</t>
    </rPh>
    <rPh sb="3" eb="5">
      <t>ゼイコミ</t>
    </rPh>
    <phoneticPr fontId="16"/>
  </si>
  <si>
    <t>資格取得は訓練修了後３か月以内（中退者は中退日まで）</t>
    <rPh sb="0" eb="4">
      <t>シカクシュトク</t>
    </rPh>
    <rPh sb="5" eb="10">
      <t>クンレンシュウリョウゴ</t>
    </rPh>
    <rPh sb="12" eb="13">
      <t>ゲツ</t>
    </rPh>
    <rPh sb="13" eb="15">
      <t>イナイ</t>
    </rPh>
    <rPh sb="16" eb="19">
      <t>チュウタイシャ</t>
    </rPh>
    <rPh sb="20" eb="23">
      <t>チュウタイビ</t>
    </rPh>
    <phoneticPr fontId="16"/>
  </si>
  <si>
    <t>合格書(写）等のチェック</t>
    <rPh sb="0" eb="2">
      <t>ゴウカク</t>
    </rPh>
    <rPh sb="2" eb="3">
      <t>ショ</t>
    </rPh>
    <rPh sb="4" eb="5">
      <t>ウツ</t>
    </rPh>
    <rPh sb="6" eb="7">
      <t>トウ</t>
    </rPh>
    <phoneticPr fontId="16"/>
  </si>
  <si>
    <t>・教室と兼用している場合は、教室の数値を記入</t>
    <rPh sb="1" eb="3">
      <t>キョウシツ</t>
    </rPh>
    <rPh sb="4" eb="6">
      <t>ケンヨウ</t>
    </rPh>
    <rPh sb="10" eb="12">
      <t>バアイ</t>
    </rPh>
    <rPh sb="14" eb="16">
      <t>キョウシツ</t>
    </rPh>
    <rPh sb="17" eb="19">
      <t>スウチ</t>
    </rPh>
    <rPh sb="20" eb="22">
      <t>キニュウ</t>
    </rPh>
    <phoneticPr fontId="16"/>
  </si>
  <si>
    <t>委託訓練完了報告書</t>
    <rPh sb="0" eb="2">
      <t>イタク</t>
    </rPh>
    <rPh sb="2" eb="4">
      <t>クンレン</t>
    </rPh>
    <rPh sb="4" eb="6">
      <t>カンリョウ</t>
    </rPh>
    <rPh sb="6" eb="9">
      <t>ホウコクショ</t>
    </rPh>
    <phoneticPr fontId="16"/>
  </si>
  <si>
    <t>に締結した下記委託訓練契約に基づく訓練を完了しましたので報告します。</t>
  </si>
  <si>
    <t>２　訓練期間</t>
  </si>
  <si>
    <t>から</t>
  </si>
  <si>
    <t>氏        名</t>
  </si>
  <si>
    <t>託児サービス利用中止届</t>
  </si>
  <si>
    <t>WEBデザイン関係資格取得状況報告書</t>
  </si>
  <si>
    <t>様式第３号の１</t>
    <rPh sb="0" eb="2">
      <t>ヨウシキ</t>
    </rPh>
    <phoneticPr fontId="16"/>
  </si>
  <si>
    <t>ソフトウェアの構成要素：OS、ミドルウェア、アプリケーション。オープンソースソフトウェア。プログラミング的思考：アルゴリズムの基本的な考え方、プログラミング言語の特徴。</t>
  </si>
  <si>
    <t>区　分</t>
  </si>
  <si>
    <t>業務代理人</t>
  </si>
  <si>
    <t>別紙のとおり</t>
  </si>
  <si>
    <t>指導員（講師）</t>
  </si>
  <si>
    <t>３　最終学歴　　</t>
  </si>
  <si>
    <t>様式第５号改</t>
    <rPh sb="0" eb="2">
      <t>ヨウシキ</t>
    </rPh>
    <rPh sb="2" eb="3">
      <t>ダイ</t>
    </rPh>
    <rPh sb="4" eb="5">
      <t>ゴウ</t>
    </rPh>
    <rPh sb="5" eb="6">
      <t>カイ</t>
    </rPh>
    <phoneticPr fontId="16"/>
  </si>
  <si>
    <t>業務内容</t>
    <rPh sb="0" eb="4">
      <t>ギョウムナイヨウ</t>
    </rPh>
    <phoneticPr fontId="16"/>
  </si>
  <si>
    <t>訓練修了者等氏名</t>
    <rPh sb="0" eb="2">
      <t>クンレン</t>
    </rPh>
    <rPh sb="2" eb="5">
      <t>シュウリョウシャ</t>
    </rPh>
    <rPh sb="5" eb="6">
      <t>トウ</t>
    </rPh>
    <rPh sb="6" eb="8">
      <t>シメイ</t>
    </rPh>
    <phoneticPr fontId="16"/>
  </si>
  <si>
    <t>学校名</t>
    <rPh sb="0" eb="3">
      <t>ガッコウメイ</t>
    </rPh>
    <phoneticPr fontId="16"/>
  </si>
  <si>
    <t>８．災害時等における取り扱い及び対応について</t>
  </si>
  <si>
    <r>
      <t>就職支援責任者の業務等は次のとおりであること。</t>
    </r>
    <r>
      <rPr>
        <sz val="12"/>
        <color rgb="FFFF0000"/>
        <rFont val="ＭＳ ゴシック"/>
      </rPr>
      <t>＜障害者訓練については仕様書による＞</t>
    </r>
    <r>
      <rPr>
        <sz val="12"/>
        <color theme="1"/>
        <rFont val="ＭＳ ゴシック"/>
      </rPr>
      <t xml:space="preserve">
　　①配置
　　　訓練実施日数のうち50％の日数は、全日、就職支援責任者を務める訓練実施施設で業務を遂行すること（他業務と兼務することは差し支えない）。</t>
    </r>
    <rPh sb="0" eb="2">
      <t>シュウショク</t>
    </rPh>
    <rPh sb="2" eb="7">
      <t>シエンセキニンシャ</t>
    </rPh>
    <rPh sb="8" eb="10">
      <t>ギョウム</t>
    </rPh>
    <rPh sb="10" eb="11">
      <t>トウ</t>
    </rPh>
    <rPh sb="12" eb="13">
      <t>ツギ</t>
    </rPh>
    <rPh sb="45" eb="47">
      <t>ハイチ</t>
    </rPh>
    <rPh sb="51" eb="53">
      <t>クンレン</t>
    </rPh>
    <rPh sb="53" eb="55">
      <t>ジッシ</t>
    </rPh>
    <rPh sb="55" eb="57">
      <t>ニッスウ</t>
    </rPh>
    <rPh sb="64" eb="66">
      <t>ニッスウ</t>
    </rPh>
    <rPh sb="68" eb="70">
      <t>ゼンニチ</t>
    </rPh>
    <rPh sb="71" eb="73">
      <t>シュウショク</t>
    </rPh>
    <rPh sb="73" eb="78">
      <t>シエンセキニンシャ</t>
    </rPh>
    <rPh sb="79" eb="80">
      <t>ツト</t>
    </rPh>
    <rPh sb="82" eb="84">
      <t>クンレン</t>
    </rPh>
    <rPh sb="84" eb="86">
      <t>ジッシ</t>
    </rPh>
    <rPh sb="86" eb="88">
      <t>シセツ</t>
    </rPh>
    <rPh sb="89" eb="91">
      <t>ギョウム</t>
    </rPh>
    <rPh sb="92" eb="94">
      <t>スイコウ</t>
    </rPh>
    <rPh sb="99" eb="100">
      <t>タ</t>
    </rPh>
    <rPh sb="100" eb="102">
      <t>ギョウム</t>
    </rPh>
    <rPh sb="103" eb="105">
      <t>ケンム</t>
    </rPh>
    <rPh sb="110" eb="111">
      <t>サ</t>
    </rPh>
    <rPh sb="112" eb="113">
      <t>ツカ</t>
    </rPh>
    <phoneticPr fontId="16"/>
  </si>
  <si>
    <r>
      <t>②既取得者（目標に設定した資格を受講前に</t>
    </r>
    <r>
      <rPr>
        <u/>
        <sz val="12"/>
        <color auto="1"/>
        <rFont val="ＭＳ ゴシック"/>
      </rPr>
      <t>全て</t>
    </r>
    <r>
      <rPr>
        <sz val="12"/>
        <color auto="1"/>
        <rFont val="ＭＳ ゴシック"/>
      </rPr>
      <t>取得済の修了者）</t>
    </r>
    <rPh sb="1" eb="2">
      <t>キ</t>
    </rPh>
    <rPh sb="2" eb="5">
      <t>シュトクシャ</t>
    </rPh>
    <rPh sb="6" eb="8">
      <t>モクヒョウ</t>
    </rPh>
    <rPh sb="9" eb="11">
      <t>セッテイ</t>
    </rPh>
    <rPh sb="13" eb="15">
      <t>シカク</t>
    </rPh>
    <rPh sb="20" eb="21">
      <t>スベ</t>
    </rPh>
    <rPh sb="22" eb="24">
      <t>シュトク</t>
    </rPh>
    <rPh sb="24" eb="25">
      <t>ズミ</t>
    </rPh>
    <rPh sb="26" eb="29">
      <t>シュウリョウシャ</t>
    </rPh>
    <phoneticPr fontId="16"/>
  </si>
  <si>
    <t>卒業年月</t>
    <rPh sb="0" eb="2">
      <t>ソツギョウ</t>
    </rPh>
    <rPh sb="2" eb="4">
      <t>ネンゲツ</t>
    </rPh>
    <phoneticPr fontId="16"/>
  </si>
  <si>
    <t>様式第６号</t>
    <rPh sb="0" eb="2">
      <t>ヨウシキ</t>
    </rPh>
    <rPh sb="2" eb="3">
      <t>ダイ</t>
    </rPh>
    <rPh sb="4" eb="5">
      <t>ゴウ</t>
    </rPh>
    <phoneticPr fontId="16"/>
  </si>
  <si>
    <t>１</t>
  </si>
  <si>
    <t>※必要に応じて</t>
  </si>
  <si>
    <t>運搬方法を定めたので報告します。</t>
  </si>
  <si>
    <t>修了日</t>
    <rPh sb="0" eb="3">
      <t>シュウリョウビ</t>
    </rPh>
    <phoneticPr fontId="16"/>
  </si>
  <si>
    <t>サービス利用規約を踏まえたデータの利用範囲</t>
  </si>
  <si>
    <t>４</t>
  </si>
  <si>
    <t>3か月</t>
    <rPh sb="2" eb="3">
      <t>ツキ</t>
    </rPh>
    <phoneticPr fontId="16"/>
  </si>
  <si>
    <t>報告期限日</t>
    <rPh sb="0" eb="2">
      <t>ホウコク</t>
    </rPh>
    <rPh sb="2" eb="5">
      <t>キゲンビ</t>
    </rPh>
    <phoneticPr fontId="16"/>
  </si>
  <si>
    <t>①3割以上増加
②1割以上3割未満増加
③1割未満増加
④変わらない⑤1割未満減少
⑥1割以上3割未満減少
⑦3割以上減少
⑧勤めていない</t>
  </si>
  <si>
    <t>※ ○は、「001_公募申請様式」ファイル（このファイル）の中にシートがあります。</t>
    <rPh sb="10" eb="12">
      <t>コウボ</t>
    </rPh>
    <rPh sb="12" eb="14">
      <t>シンセイ</t>
    </rPh>
    <rPh sb="14" eb="16">
      <t>ヨウシキ</t>
    </rPh>
    <rPh sb="30" eb="31">
      <t>ナカ</t>
    </rPh>
    <phoneticPr fontId="16"/>
  </si>
  <si>
    <t>受講者名簿</t>
    <rPh sb="0" eb="2">
      <t>ジュコウ</t>
    </rPh>
    <rPh sb="2" eb="3">
      <t>シュウリョウシャ</t>
    </rPh>
    <rPh sb="3" eb="5">
      <t>メイボ</t>
    </rPh>
    <phoneticPr fontId="130"/>
  </si>
  <si>
    <t>（受講生からの報告書原本「様式第5号」及び自営開業した者については法人設立届出書もしくは個人事業開廃届出書写しを、また訓練実施機関又はその関連事業主へ就職した者については雇用保険被保険者資格取得確認通知書写しを添付してください）</t>
    <rPh sb="1" eb="3">
      <t>ジュコウ</t>
    </rPh>
    <rPh sb="3" eb="4">
      <t>クンレンセイ</t>
    </rPh>
    <rPh sb="7" eb="10">
      <t>ホウコクショ</t>
    </rPh>
    <rPh sb="10" eb="12">
      <t>ゲンポン</t>
    </rPh>
    <rPh sb="13" eb="15">
      <t>ヨウシキ</t>
    </rPh>
    <rPh sb="15" eb="16">
      <t>ダイ</t>
    </rPh>
    <rPh sb="17" eb="18">
      <t>ゴウ</t>
    </rPh>
    <rPh sb="19" eb="20">
      <t>オヨ</t>
    </rPh>
    <rPh sb="21" eb="23">
      <t>ジエイ</t>
    </rPh>
    <rPh sb="23" eb="25">
      <t>カイギョウ</t>
    </rPh>
    <rPh sb="27" eb="28">
      <t>モノ</t>
    </rPh>
    <rPh sb="33" eb="35">
      <t>ホウジン</t>
    </rPh>
    <rPh sb="35" eb="37">
      <t>セツリツ</t>
    </rPh>
    <rPh sb="37" eb="40">
      <t>トドケデショ</t>
    </rPh>
    <rPh sb="44" eb="46">
      <t>コジン</t>
    </rPh>
    <rPh sb="46" eb="48">
      <t>ジギョウ</t>
    </rPh>
    <rPh sb="48" eb="49">
      <t>カイ</t>
    </rPh>
    <rPh sb="49" eb="50">
      <t>ハイ</t>
    </rPh>
    <rPh sb="50" eb="53">
      <t>トドケデショ</t>
    </rPh>
    <rPh sb="53" eb="54">
      <t>ウツ</t>
    </rPh>
    <rPh sb="59" eb="61">
      <t>クンレン</t>
    </rPh>
    <rPh sb="61" eb="63">
      <t>ジッシ</t>
    </rPh>
    <rPh sb="63" eb="65">
      <t>キカン</t>
    </rPh>
    <rPh sb="65" eb="66">
      <t>マタ</t>
    </rPh>
    <rPh sb="69" eb="71">
      <t>カンレン</t>
    </rPh>
    <rPh sb="71" eb="73">
      <t>ジギョウ</t>
    </rPh>
    <rPh sb="73" eb="74">
      <t>シュ</t>
    </rPh>
    <rPh sb="75" eb="77">
      <t>シュウショク</t>
    </rPh>
    <rPh sb="79" eb="80">
      <t>モノ</t>
    </rPh>
    <rPh sb="85" eb="87">
      <t>コヨウ</t>
    </rPh>
    <rPh sb="87" eb="89">
      <t>ホケン</t>
    </rPh>
    <rPh sb="89" eb="93">
      <t>ヒホケンシャ</t>
    </rPh>
    <rPh sb="93" eb="95">
      <t>シカク</t>
    </rPh>
    <rPh sb="95" eb="97">
      <t>シュトク</t>
    </rPh>
    <rPh sb="97" eb="99">
      <t>カクニン</t>
    </rPh>
    <rPh sb="99" eb="102">
      <t>ツウチショ</t>
    </rPh>
    <rPh sb="102" eb="103">
      <t>ウツ</t>
    </rPh>
    <rPh sb="105" eb="107">
      <t>テンプ</t>
    </rPh>
    <phoneticPr fontId="16"/>
  </si>
  <si>
    <t>番
号</t>
    <rPh sb="0" eb="1">
      <t>バン</t>
    </rPh>
    <rPh sb="2" eb="3">
      <t>ゴウ</t>
    </rPh>
    <phoneticPr fontId="130"/>
  </si>
  <si>
    <t>※「就職状況」欄は、「就職」または「未就職」、「未回答」のいずれかを記入すること。</t>
    <rPh sb="2" eb="6">
      <t>シュウショクジョウキョウ</t>
    </rPh>
    <rPh sb="7" eb="8">
      <t>ラン</t>
    </rPh>
    <rPh sb="11" eb="13">
      <t>シュウショク</t>
    </rPh>
    <rPh sb="18" eb="21">
      <t>ミシュウショク</t>
    </rPh>
    <rPh sb="24" eb="27">
      <t>ミカイトウ</t>
    </rPh>
    <rPh sb="34" eb="36">
      <t>キニュウ</t>
    </rPh>
    <phoneticPr fontId="16"/>
  </si>
  <si>
    <t>性
別</t>
    <rPh sb="0" eb="3">
      <t>セイベツ</t>
    </rPh>
    <phoneticPr fontId="130"/>
  </si>
  <si>
    <t>雇用期間</t>
    <rPh sb="0" eb="2">
      <t>コヨウ</t>
    </rPh>
    <rPh sb="2" eb="4">
      <t>キカン</t>
    </rPh>
    <phoneticPr fontId="135"/>
  </si>
  <si>
    <t>　　　　　　訓練導入講習について</t>
    <rPh sb="6" eb="8">
      <t>クンレン</t>
    </rPh>
    <rPh sb="8" eb="10">
      <t>ドウニュウ</t>
    </rPh>
    <rPh sb="10" eb="12">
      <t>コウシュウ</t>
    </rPh>
    <phoneticPr fontId="16"/>
  </si>
  <si>
    <t>契約図書類</t>
    <rPh sb="0" eb="2">
      <t>ケイヤク</t>
    </rPh>
    <rPh sb="2" eb="4">
      <t>トショ</t>
    </rPh>
    <rPh sb="4" eb="5">
      <t>ルイ</t>
    </rPh>
    <phoneticPr fontId="16"/>
  </si>
  <si>
    <t>８</t>
  </si>
  <si>
    <t>就職率の計算</t>
    <rPh sb="0" eb="2">
      <t>シュウショク</t>
    </rPh>
    <rPh sb="2" eb="3">
      <t>リツ</t>
    </rPh>
    <rPh sb="4" eb="6">
      <t>ケイサン</t>
    </rPh>
    <phoneticPr fontId="16"/>
  </si>
  <si>
    <t>就職支援体制表</t>
    <rPh sb="4" eb="7">
      <t>タイセイヒョウ</t>
    </rPh>
    <phoneticPr fontId="16"/>
  </si>
  <si>
    <t>修了・
未修了</t>
  </si>
  <si>
    <t>　　対象就職者（中退就職者を含む）</t>
    <rPh sb="2" eb="4">
      <t>タイショウ</t>
    </rPh>
    <rPh sb="4" eb="6">
      <t>シュウショク</t>
    </rPh>
    <rPh sb="6" eb="7">
      <t>シャ</t>
    </rPh>
    <rPh sb="8" eb="10">
      <t>チュウタイ</t>
    </rPh>
    <rPh sb="10" eb="13">
      <t>シュウショクシャ</t>
    </rPh>
    <rPh sb="14" eb="15">
      <t>フク</t>
    </rPh>
    <phoneticPr fontId="16"/>
  </si>
  <si>
    <t>）まで</t>
  </si>
  <si>
    <t>　　　　 　教室のレイアウト図　　　</t>
    <rPh sb="6" eb="8">
      <t>キョウシツ</t>
    </rPh>
    <rPh sb="14" eb="15">
      <t>ズ</t>
    </rPh>
    <phoneticPr fontId="16"/>
  </si>
  <si>
    <t>職場見学等実施報告書</t>
    <rPh sb="0" eb="2">
      <t>ショクバ</t>
    </rPh>
    <rPh sb="2" eb="4">
      <t>ケンガク</t>
    </rPh>
    <rPh sb="4" eb="5">
      <t>トウ</t>
    </rPh>
    <rPh sb="5" eb="7">
      <t>ジッシ</t>
    </rPh>
    <rPh sb="7" eb="10">
      <t>ホウコクショ</t>
    </rPh>
    <phoneticPr fontId="16"/>
  </si>
  <si>
    <t>※不明な場合は空欄可</t>
    <rPh sb="1" eb="3">
      <t>フメイ</t>
    </rPh>
    <rPh sb="4" eb="6">
      <t>バアイ</t>
    </rPh>
    <rPh sb="7" eb="9">
      <t>クウラン</t>
    </rPh>
    <rPh sb="9" eb="10">
      <t>カ</t>
    </rPh>
    <phoneticPr fontId="16"/>
  </si>
  <si>
    <t>※受講者に見せないこと</t>
    <rPh sb="1" eb="4">
      <t>ジュコウシャ</t>
    </rPh>
    <rPh sb="5" eb="6">
      <t>ミ</t>
    </rPh>
    <phoneticPr fontId="16"/>
  </si>
  <si>
    <t>契</t>
    <rPh sb="0" eb="1">
      <t>ケイ</t>
    </rPh>
    <phoneticPr fontId="16"/>
  </si>
  <si>
    <t>受講者名</t>
    <rPh sb="0" eb="3">
      <t>ジュコウシャ</t>
    </rPh>
    <rPh sb="3" eb="4">
      <t>メイ</t>
    </rPh>
    <phoneticPr fontId="16"/>
  </si>
  <si>
    <t>①修了者数　　　　　　　　　　　</t>
    <rPh sb="1" eb="4">
      <t>シュウリョウシャ</t>
    </rPh>
    <rPh sb="4" eb="5">
      <t>スウ</t>
    </rPh>
    <phoneticPr fontId="16"/>
  </si>
  <si>
    <t>②修了者のうち２カ所以上かつ６時間以上見学等した者の数</t>
    <rPh sb="1" eb="4">
      <t>シュウリョウシャ</t>
    </rPh>
    <rPh sb="15" eb="17">
      <t>ジカン</t>
    </rPh>
    <rPh sb="17" eb="19">
      <t>イジョウ</t>
    </rPh>
    <phoneticPr fontId="16"/>
  </si>
  <si>
    <t>雇用保険対象の有無</t>
    <rPh sb="0" eb="2">
      <t>コヨウ</t>
    </rPh>
    <rPh sb="2" eb="4">
      <t>ホケン</t>
    </rPh>
    <rPh sb="4" eb="6">
      <t>タイショウ</t>
    </rPh>
    <rPh sb="7" eb="9">
      <t>ウム</t>
    </rPh>
    <phoneticPr fontId="16"/>
  </si>
  <si>
    <t>　職場見学等実施率((②＋③）/(①＋③－④))</t>
    <rPh sb="1" eb="3">
      <t>ショクバ</t>
    </rPh>
    <rPh sb="3" eb="5">
      <t>ケンガク</t>
    </rPh>
    <rPh sb="5" eb="6">
      <t>トウ</t>
    </rPh>
    <rPh sb="6" eb="9">
      <t>ジッシリツ</t>
    </rPh>
    <phoneticPr fontId="16"/>
  </si>
  <si>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16"/>
  </si>
  <si>
    <t>１　受入先事業所名（所在地）</t>
    <rPh sb="2" eb="3">
      <t>ウ</t>
    </rPh>
    <rPh sb="3" eb="4">
      <t>イ</t>
    </rPh>
    <rPh sb="4" eb="5">
      <t>サキ</t>
    </rPh>
    <rPh sb="5" eb="8">
      <t>ジギョウショ</t>
    </rPh>
    <rPh sb="8" eb="9">
      <t>メイ</t>
    </rPh>
    <rPh sb="10" eb="13">
      <t>ショザイチ</t>
    </rPh>
    <phoneticPr fontId="16"/>
  </si>
  <si>
    <t>職場見学等実施計画書（※該当する場合）</t>
    <rPh sb="12" eb="14">
      <t>ガイトウ</t>
    </rPh>
    <rPh sb="16" eb="18">
      <t>バアイ</t>
    </rPh>
    <phoneticPr fontId="16"/>
  </si>
  <si>
    <t>・令和　年　月　日(　)　　:　　から　　:　　まで（　　時間）</t>
  </si>
  <si>
    <t>３　受入受講者の氏名</t>
    <rPh sb="2" eb="3">
      <t>ウ</t>
    </rPh>
    <rPh sb="3" eb="4">
      <t>イ</t>
    </rPh>
    <rPh sb="4" eb="6">
      <t>ジュコウ</t>
    </rPh>
    <rPh sb="6" eb="7">
      <t>シャ</t>
    </rPh>
    <rPh sb="8" eb="10">
      <t>シメイ</t>
    </rPh>
    <phoneticPr fontId="16"/>
  </si>
  <si>
    <t>４　受入事業所担当者署名</t>
    <rPh sb="2" eb="4">
      <t>ウケイレ</t>
    </rPh>
    <rPh sb="4" eb="7">
      <t>ジギョウショ</t>
    </rPh>
    <rPh sb="7" eb="10">
      <t>タントウシャ</t>
    </rPh>
    <rPh sb="10" eb="12">
      <t>ショメイ</t>
    </rPh>
    <phoneticPr fontId="16"/>
  </si>
  <si>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16"/>
  </si>
  <si>
    <t>3  LinuC　level1</t>
  </si>
  <si>
    <t>6  IT検証技術者レベル１（IVEC)</t>
  </si>
  <si>
    <t>7  基本情報技術者試験</t>
  </si>
  <si>
    <t>◎訓練修了者に加え、資格取得後に就職のため中途退校した者も記載してください。</t>
    <rPh sb="1" eb="3">
      <t>クンレン</t>
    </rPh>
    <rPh sb="3" eb="6">
      <t>シュウリョウシャ</t>
    </rPh>
    <rPh sb="7" eb="8">
      <t>クワ</t>
    </rPh>
    <rPh sb="10" eb="12">
      <t>シカク</t>
    </rPh>
    <rPh sb="12" eb="15">
      <t>シュトクゴ</t>
    </rPh>
    <rPh sb="16" eb="18">
      <t>シュウショク</t>
    </rPh>
    <rPh sb="29" eb="31">
      <t>キサイ</t>
    </rPh>
    <phoneticPr fontId="16"/>
  </si>
  <si>
    <t>取得</t>
    <rPh sb="0" eb="2">
      <t>シュトク</t>
    </rPh>
    <phoneticPr fontId="16"/>
  </si>
  <si>
    <t>未取得</t>
    <rPh sb="0" eb="1">
      <t>ミ</t>
    </rPh>
    <rPh sb="1" eb="3">
      <t>シュトク</t>
    </rPh>
    <phoneticPr fontId="16"/>
  </si>
  <si>
    <t>①修了者等の数　　　　　　　　　　　</t>
    <rPh sb="1" eb="4">
      <t>シュウリョウシャ</t>
    </rPh>
    <rPh sb="4" eb="5">
      <t>トウ</t>
    </rPh>
    <rPh sb="6" eb="7">
      <t>スウ</t>
    </rPh>
    <phoneticPr fontId="16"/>
  </si>
  <si>
    <t>③新規資格取得者</t>
    <rPh sb="1" eb="3">
      <t>シンキ</t>
    </rPh>
    <rPh sb="3" eb="5">
      <t>シカク</t>
    </rPh>
    <rPh sb="5" eb="8">
      <t>シュトクシャ</t>
    </rPh>
    <phoneticPr fontId="16"/>
  </si>
  <si>
    <t>　・様式第4号「訓練実施機関の概要」により確認</t>
    <rPh sb="2" eb="4">
      <t>ヨウシキ</t>
    </rPh>
    <rPh sb="4" eb="5">
      <t>ダイ</t>
    </rPh>
    <rPh sb="6" eb="7">
      <t>ゴウ</t>
    </rPh>
    <rPh sb="8" eb="10">
      <t>クンレン</t>
    </rPh>
    <rPh sb="10" eb="12">
      <t>ジッシ</t>
    </rPh>
    <rPh sb="12" eb="14">
      <t>キカン</t>
    </rPh>
    <rPh sb="15" eb="17">
      <t>ガイヨウ</t>
    </rPh>
    <rPh sb="21" eb="23">
      <t>カクニン</t>
    </rPh>
    <phoneticPr fontId="16"/>
  </si>
  <si>
    <t>　資格取得率(③/(①－②))</t>
    <rPh sb="1" eb="3">
      <t>シカク</t>
    </rPh>
    <rPh sb="3" eb="6">
      <t>シュトクリツ</t>
    </rPh>
    <phoneticPr fontId="16"/>
  </si>
  <si>
    <r>
      <t>職場見学等実施報告書</t>
    </r>
    <r>
      <rPr>
        <sz val="11"/>
        <color auto="1"/>
        <rFont val="ＭＳ Ｐゴシック"/>
      </rPr>
      <t xml:space="preserve"> （計画書）</t>
    </r>
  </si>
  <si>
    <t>WEBデザイン関係資格取得状況報告書</t>
    <rPh sb="7" eb="9">
      <t>カンケイ</t>
    </rPh>
    <rPh sb="9" eb="11">
      <t>シカク</t>
    </rPh>
    <rPh sb="11" eb="13">
      <t>シュトク</t>
    </rPh>
    <rPh sb="13" eb="15">
      <t>ジョウキョウ</t>
    </rPh>
    <rPh sb="15" eb="18">
      <t>ホウコクショ</t>
    </rPh>
    <phoneticPr fontId="16"/>
  </si>
  <si>
    <t>2  Illustrator®クリエイター能力認定試験（エキスパート）</t>
    <rPh sb="21" eb="23">
      <t>ノウリョク</t>
    </rPh>
    <rPh sb="23" eb="25">
      <t>ニンテイ</t>
    </rPh>
    <rPh sb="25" eb="27">
      <t>シケン</t>
    </rPh>
    <phoneticPr fontId="16"/>
  </si>
  <si>
    <t>3  Photoshop®クリエイター能力認定試験（エキスパート）</t>
    <rPh sb="19" eb="21">
      <t>ノウリョク</t>
    </rPh>
    <rPh sb="21" eb="23">
      <t>ニンテイ</t>
    </rPh>
    <rPh sb="23" eb="25">
      <t>シケン</t>
    </rPh>
    <phoneticPr fontId="16"/>
  </si>
  <si>
    <t>ツール利用</t>
  </si>
  <si>
    <t>5  CG-ARTS検定（CGクリエイター検定（エキスパート）</t>
  </si>
  <si>
    <t>　Ｗｅｂデザイナー検定（エキスパート）画像処理エンジニア検定（エキスパート）</t>
  </si>
  <si>
    <t>訓練会場</t>
    <rPh sb="0" eb="4">
      <t>クンレンカイジョウ</t>
    </rPh>
    <phoneticPr fontId="16"/>
  </si>
  <si>
    <t>様式第８号改</t>
    <rPh sb="5" eb="6">
      <t>カイ</t>
    </rPh>
    <phoneticPr fontId="16"/>
  </si>
  <si>
    <r>
      <t>ジョブ</t>
    </r>
    <r>
      <rPr>
        <sz val="12"/>
        <color rgb="FFFF0000"/>
        <rFont val="ＭＳ ゴシック"/>
      </rPr>
      <t>・</t>
    </r>
    <r>
      <rPr>
        <sz val="12"/>
        <color auto="1"/>
        <rFont val="ＭＳ ゴシック"/>
      </rPr>
      <t>カードを用いてキャリアコンサルティングを行う者を配置している。</t>
    </r>
    <r>
      <rPr>
        <b/>
        <sz val="12"/>
        <color auto="1"/>
        <rFont val="ＭＳ ゴシック"/>
      </rPr>
      <t>＜必須＞</t>
    </r>
    <rPh sb="8" eb="9">
      <t>モチ</t>
    </rPh>
    <phoneticPr fontId="16"/>
  </si>
  <si>
    <t>訓練計画一覧表</t>
  </si>
  <si>
    <t>使用教科書等一覧</t>
  </si>
  <si>
    <t>保育所</t>
    <rPh sb="0" eb="3">
      <t>ホイクショ</t>
    </rPh>
    <phoneticPr fontId="16"/>
  </si>
  <si>
    <t>合計</t>
    <rPh sb="0" eb="2">
      <t>ゴウケイ</t>
    </rPh>
    <phoneticPr fontId="16"/>
  </si>
  <si>
    <t>曜日</t>
    <rPh sb="0" eb="2">
      <t>ヨウビ</t>
    </rPh>
    <phoneticPr fontId="16"/>
  </si>
  <si>
    <t>担当</t>
    <rPh sb="0" eb="2">
      <t>タントウ</t>
    </rPh>
    <phoneticPr fontId="16"/>
  </si>
  <si>
    <t>内　　　　　　　　　　容</t>
    <rPh sb="0" eb="12">
      <t>ナイヨウ</t>
    </rPh>
    <phoneticPr fontId="16"/>
  </si>
  <si>
    <t xml:space="preserve">  月</t>
    <rPh sb="2" eb="3">
      <t>ツキ</t>
    </rPh>
    <phoneticPr fontId="16"/>
  </si>
  <si>
    <t>【添付書類】
・　資格・免許（写）等（職業訓練指導員免許、職業訓練指導員講習（49時間講習）を含む。）</t>
  </si>
  <si>
    <t>選考方法</t>
    <rPh sb="0" eb="2">
      <t>センコウ</t>
    </rPh>
    <rPh sb="2" eb="4">
      <t>ホウホウ</t>
    </rPh>
    <phoneticPr fontId="16"/>
  </si>
  <si>
    <t>令和　年　月　日</t>
    <rPh sb="0" eb="2">
      <t>レイワ</t>
    </rPh>
    <rPh sb="3" eb="4">
      <t>ネン</t>
    </rPh>
    <rPh sb="5" eb="6">
      <t>ガツ</t>
    </rPh>
    <rPh sb="7" eb="8">
      <t>ニチ</t>
    </rPh>
    <phoneticPr fontId="16"/>
  </si>
  <si>
    <t>選考結果通知日</t>
    <rPh sb="0" eb="2">
      <t>センコウ</t>
    </rPh>
    <rPh sb="2" eb="4">
      <t>ケッカ</t>
    </rPh>
    <rPh sb="4" eb="6">
      <t>ツウチ</t>
    </rPh>
    <rPh sb="6" eb="7">
      <t>ビ</t>
    </rPh>
    <phoneticPr fontId="16"/>
  </si>
  <si>
    <t>（ア）　「欠席・遅刻・早退・中抜け届」に添付する証明書類等は、やむを得ない理由であるか否かの根拠書類となるため、必ず添付させる。</t>
  </si>
  <si>
    <t>写真（外観、教室、設備等）</t>
  </si>
  <si>
    <t>建築平面図　</t>
    <rPh sb="0" eb="2">
      <t>ケンチク</t>
    </rPh>
    <phoneticPr fontId="16"/>
  </si>
  <si>
    <t>教室のレイアウト図　　　</t>
    <rPh sb="0" eb="2">
      <t>キョウシツ</t>
    </rPh>
    <rPh sb="8" eb="9">
      <t>ズ</t>
    </rPh>
    <phoneticPr fontId="16"/>
  </si>
  <si>
    <t>訓練委託者</t>
    <rPh sb="0" eb="5">
      <t>クンレンイタクシャ</t>
    </rPh>
    <phoneticPr fontId="16"/>
  </si>
  <si>
    <t>訓練生</t>
    <rPh sb="0" eb="3">
      <t>クンレンセイ</t>
    </rPh>
    <phoneticPr fontId="16"/>
  </si>
  <si>
    <t>職業安定所</t>
    <rPh sb="0" eb="5">
      <t>ショクギョウアンテイジョ</t>
    </rPh>
    <phoneticPr fontId="16"/>
  </si>
  <si>
    <t>連絡先：訓練生名簿に記載</t>
    <rPh sb="0" eb="3">
      <t>レンラクサキ</t>
    </rPh>
    <rPh sb="4" eb="9">
      <t>クンレンセイメイボ</t>
    </rPh>
    <rPh sb="10" eb="12">
      <t>キサイ</t>
    </rPh>
    <phoneticPr fontId="16"/>
  </si>
  <si>
    <t>⑤ 　特定求職者が給付手続き等のために指定来所日により不在となる分については、補講等の措置を行う。</t>
  </si>
  <si>
    <t xml:space="preserve">就職
</t>
  </si>
  <si>
    <t>053-584-2233</t>
  </si>
  <si>
    <t>職場見学等実施報告書　受入先事業所確認票</t>
  </si>
  <si>
    <t>（１）手洗い・うがいの実施、症状が出た時のマスクの着用・外出の自粛、咳エチケットを徹底</t>
  </si>
  <si>
    <t>（２）マスク、消毒液等の準備</t>
  </si>
  <si>
    <t>（イ）　受講証明書に関すること</t>
  </si>
  <si>
    <t>ー</t>
  </si>
  <si>
    <t>（２）上記の場合は、訓練生全員にその旨の連絡。</t>
  </si>
  <si>
    <t>　　感染拡大を防止する観点から、訓練生には規則正しい生活により栄養と休養を十分に取るなど、日ごろから体調管理に努めるとともに、普段から、うがい、手洗いを励行するなど、引き続き感染の防止に努めるよう促す。</t>
  </si>
  <si>
    <t>　　また、発熱等の症状がある場合は、無理をせず外出を自粛するとともに、咳やくしゃみがある場合は必ずマスクをするなど、咳エチケットを守って早めに医療機関を促す。</t>
  </si>
  <si>
    <t>個人情報の定義と個人情報に関する法律・留意事項</t>
  </si>
  <si>
    <t>項目番号</t>
    <rPh sb="0" eb="2">
      <t>コウモク</t>
    </rPh>
    <rPh sb="2" eb="4">
      <t>バンゴウ</t>
    </rPh>
    <phoneticPr fontId="92"/>
  </si>
  <si>
    <t>３．感染者が多数発生した場合について</t>
  </si>
  <si>
    <t>○ 午前７時から午前11までの間に「暴風警報」が解除された場合 → 午後から訓練</t>
  </si>
  <si>
    <r>
      <t>様式</t>
    </r>
    <r>
      <rPr>
        <sz val="11"/>
        <color auto="1"/>
        <rFont val="ＭＳ Ｐゴシック"/>
      </rPr>
      <t>第６号改</t>
    </r>
    <rPh sb="0" eb="2">
      <t>ヨウシキ</t>
    </rPh>
    <rPh sb="2" eb="3">
      <t>ダイ</t>
    </rPh>
    <rPh sb="4" eb="5">
      <t>ゴウ</t>
    </rPh>
    <rPh sb="5" eb="6">
      <t>カイ</t>
    </rPh>
    <phoneticPr fontId="16"/>
  </si>
  <si>
    <t>○ 午前11時を過ぎても「暴風警報」が解除されていない場合 → 訓練中止</t>
  </si>
  <si>
    <t>1.訓練概要</t>
    <rPh sb="2" eb="6">
      <t>クンレンガイヨウ</t>
    </rPh>
    <phoneticPr fontId="132"/>
  </si>
  <si>
    <t>社会におけるデータ活用</t>
  </si>
  <si>
    <t>②  地域による取り扱いについて</t>
  </si>
  <si>
    <t>・  「暴風警報」の発令または解除状況が、県内３地域（東部、中部、西部）でそれぞれ異なるが、あくまで訓練施設の属する地域での判断とする。なお、地域を跨いで通所している方で、訓練施設の属する地域が解除されたにもかかわらず、居住地で「暴風警報」が解除されていない場合は、やむを得ない理由としての欠席扱いとする。</t>
  </si>
  <si>
    <t>③  台風等により訓練を中止した場合の訓練時間等の取り扱いについて</t>
  </si>
  <si>
    <r>
      <t>③　訓練途中で記載内容等に変更が生じた場合には、速やかに浜松技術専門校へ連絡するとともに訓練受講者より改めて届出書を回収し</t>
    </r>
    <r>
      <rPr>
        <sz val="11"/>
        <color auto="1"/>
        <rFont val="ＭＳ Ｐ明朝"/>
      </rPr>
      <t>浜松技術専門校へ提出する。</t>
    </r>
  </si>
  <si>
    <t>ネットワーク・インターネットの仕組み</t>
  </si>
  <si>
    <t>・  台風等により訓練を中止した場合、訓練時間数が不足する可能性があるため、協議の上、振替日の設定をし、別途訓練生に連絡をする。</t>
  </si>
  <si>
    <t>←実施計画書で使う時は「１．訓練概要」に切り替えてください</t>
    <rPh sb="1" eb="6">
      <t>ジッシケイカクショ</t>
    </rPh>
    <rPh sb="7" eb="8">
      <t>ツカ</t>
    </rPh>
    <rPh sb="9" eb="10">
      <t>トキ</t>
    </rPh>
    <rPh sb="14" eb="18">
      <t>クンレンガイヨウ</t>
    </rPh>
    <rPh sb="20" eb="21">
      <t>キ</t>
    </rPh>
    <rPh sb="22" eb="23">
      <t>カ</t>
    </rPh>
    <phoneticPr fontId="16"/>
  </si>
  <si>
    <r>
      <t>・</t>
    </r>
    <r>
      <rPr>
        <u/>
        <sz val="14"/>
        <color auto="1"/>
        <rFont val="ＭＳ ゴシック"/>
      </rPr>
      <t>就職先業界の顧客・ユーザーの行動変化と変化への対応</t>
    </r>
    <r>
      <rPr>
        <sz val="14"/>
        <color auto="1"/>
        <rFont val="ＭＳ ゴシック"/>
      </rPr>
      <t xml:space="preserve">
　　効果的なSNS広報の事例、データ・デジタル技術を活用した顧客・ユーザー行動の
　　分析の紹介等</t>
    </r>
  </si>
  <si>
    <t>文字(最大100文字)</t>
  </si>
  <si>
    <t>文字(最大250文字)</t>
  </si>
  <si>
    <t>（イ） 　受講生が退校せずに託児サービスの利用を中止する場合は、託児サービス利用中止届（別紙４）を提出させる。</t>
  </si>
  <si>
    <r>
      <t>担当者：</t>
    </r>
    <r>
      <rPr>
        <sz val="11"/>
        <color rgb="FFFF0000"/>
        <rFont val="ＭＳ Ｐゴシック"/>
      </rPr>
      <t>〇〇、〇〇</t>
    </r>
    <rPh sb="0" eb="3">
      <t>タントウシャ</t>
    </rPh>
    <phoneticPr fontId="16"/>
  </si>
  <si>
    <t>←実施計画書で使う時は「４．訓練内容　　訓練カリキュラム」に切り替えてください</t>
    <rPh sb="1" eb="6">
      <t>ジッシケイカクショ</t>
    </rPh>
    <rPh sb="7" eb="8">
      <t>ツカ</t>
    </rPh>
    <rPh sb="9" eb="10">
      <t>トキ</t>
    </rPh>
    <rPh sb="14" eb="16">
      <t>クンレン</t>
    </rPh>
    <rPh sb="16" eb="18">
      <t>ナイヨウ</t>
    </rPh>
    <rPh sb="20" eb="22">
      <t>クンレン</t>
    </rPh>
    <rPh sb="30" eb="31">
      <t>キ</t>
    </rPh>
    <rPh sb="32" eb="33">
      <t>カ</t>
    </rPh>
    <phoneticPr fontId="16"/>
  </si>
  <si>
    <t>誓約書</t>
    <rPh sb="0" eb="3">
      <t>セイヤクショ</t>
    </rPh>
    <phoneticPr fontId="134"/>
  </si>
  <si>
    <t>※実施計画書では11行から14行を再表示し、データを入力する</t>
    <rPh sb="1" eb="5">
      <t>ジッシケイカク</t>
    </rPh>
    <rPh sb="5" eb="6">
      <t>ショ</t>
    </rPh>
    <rPh sb="10" eb="11">
      <t>ギョウ</t>
    </rPh>
    <rPh sb="15" eb="16">
      <t>ギョウ</t>
    </rPh>
    <rPh sb="17" eb="18">
      <t>サイ</t>
    </rPh>
    <rPh sb="18" eb="20">
      <t>ヒョウジ</t>
    </rPh>
    <rPh sb="26" eb="28">
      <t>ニュウリョク</t>
    </rPh>
    <phoneticPr fontId="16"/>
  </si>
  <si>
    <r>
      <t>訓練実施</t>
    </r>
    <r>
      <rPr>
        <sz val="11"/>
        <color auto="1"/>
        <rFont val="ＭＳ Ｐゴシック"/>
      </rPr>
      <t>施設</t>
    </r>
    <rPh sb="4" eb="6">
      <t>シセツ</t>
    </rPh>
    <phoneticPr fontId="16"/>
  </si>
  <si>
    <t>７．訓練体制（連絡）</t>
    <rPh sb="2" eb="6">
      <t>クンレンタイセイ</t>
    </rPh>
    <rPh sb="7" eb="9">
      <t>レンラク</t>
    </rPh>
    <phoneticPr fontId="16"/>
  </si>
  <si>
    <t>←実施計画書で使う時は「10．費用」に切り替えてください</t>
    <rPh sb="1" eb="6">
      <t>ジッシケイカクショ</t>
    </rPh>
    <rPh sb="7" eb="8">
      <t>ツカ</t>
    </rPh>
    <rPh sb="9" eb="10">
      <t>トキ</t>
    </rPh>
    <rPh sb="15" eb="17">
      <t>ヒヨウ</t>
    </rPh>
    <rPh sb="19" eb="20">
      <t>キ</t>
    </rPh>
    <rPh sb="21" eb="22">
      <t>カ</t>
    </rPh>
    <phoneticPr fontId="16"/>
  </si>
  <si>
    <t>様式第７号の２</t>
    <rPh sb="0" eb="2">
      <t>ヨウシキ</t>
    </rPh>
    <rPh sb="2" eb="3">
      <t>ダイ</t>
    </rPh>
    <rPh sb="4" eb="5">
      <t>ゴウ</t>
    </rPh>
    <phoneticPr fontId="16"/>
  </si>
  <si>
    <t>様式第７号の３</t>
    <rPh sb="0" eb="2">
      <t>ヨウシキ</t>
    </rPh>
    <rPh sb="2" eb="3">
      <t>ダイ</t>
    </rPh>
    <rPh sb="4" eb="5">
      <t>ゴウ</t>
    </rPh>
    <phoneticPr fontId="16"/>
  </si>
  <si>
    <t>訓練概要</t>
    <rPh sb="0" eb="4">
      <t>クンレンガイヨウ</t>
    </rPh>
    <phoneticPr fontId="132"/>
  </si>
  <si>
    <r>
      <t>　なお、上記について変更する場合は訓練生に「変更届」（付随様式５）を浜松技術専門校へ事前に提出させる。また、就労する場合は、事前に</t>
    </r>
    <r>
      <rPr>
        <sz val="11"/>
        <color auto="1"/>
        <rFont val="ＭＳ Ｐ明朝"/>
      </rPr>
      <t>浜松技術専門校へ報告をする。</t>
    </r>
  </si>
  <si>
    <t>訓練内容</t>
    <rPh sb="2" eb="4">
      <t>ナイヨウ</t>
    </rPh>
    <phoneticPr fontId="132"/>
  </si>
  <si>
    <t>様式第５号添付１改</t>
    <rPh sb="8" eb="9">
      <t>カイ</t>
    </rPh>
    <phoneticPr fontId="16"/>
  </si>
  <si>
    <t>職業能力証明（訓練成果・実務成果）</t>
  </si>
  <si>
    <t>訓練計画表</t>
    <rPh sb="0" eb="5">
      <t>クンレンケイカクヒョウ</t>
    </rPh>
    <phoneticPr fontId="132"/>
  </si>
  <si>
    <t>シート実１２</t>
    <rPh sb="3" eb="4">
      <t>ジツ</t>
    </rPh>
    <phoneticPr fontId="16"/>
  </si>
  <si>
    <t>集団感染への対策</t>
    <rPh sb="0" eb="2">
      <t>シュウダン</t>
    </rPh>
    <rPh sb="2" eb="4">
      <t>カンセン</t>
    </rPh>
    <rPh sb="6" eb="8">
      <t>タイサク</t>
    </rPh>
    <phoneticPr fontId="132"/>
  </si>
  <si>
    <t>費用</t>
    <rPh sb="0" eb="2">
      <t>ヒヨウ</t>
    </rPh>
    <phoneticPr fontId="132"/>
  </si>
  <si>
    <t>公募添付書類</t>
    <rPh sb="0" eb="2">
      <t>コウボ</t>
    </rPh>
    <phoneticPr fontId="16"/>
  </si>
  <si>
    <t>項目</t>
    <rPh sb="0" eb="2">
      <t>コウモク</t>
    </rPh>
    <phoneticPr fontId="16"/>
  </si>
  <si>
    <t>※不要な場合は行を非表示にする</t>
    <rPh sb="1" eb="3">
      <t>フヨウ</t>
    </rPh>
    <rPh sb="4" eb="6">
      <t>バアイ</t>
    </rPh>
    <rPh sb="7" eb="8">
      <t>ギョウ</t>
    </rPh>
    <rPh sb="9" eb="12">
      <t>ヒヒョウジ</t>
    </rPh>
    <phoneticPr fontId="16"/>
  </si>
  <si>
    <t>様式第５号添付２</t>
  </si>
  <si>
    <t>様式３改</t>
    <rPh sb="0" eb="2">
      <t>ヨウシキ</t>
    </rPh>
    <rPh sb="3" eb="4">
      <t>カイ</t>
    </rPh>
    <phoneticPr fontId="16"/>
  </si>
  <si>
    <t>※「修了中退」欄は、「修了」または「中退」の別を記入すること。</t>
    <rPh sb="2" eb="4">
      <t>シュウリョウ</t>
    </rPh>
    <rPh sb="4" eb="6">
      <t>チュウタイ</t>
    </rPh>
    <rPh sb="7" eb="8">
      <t>ラン</t>
    </rPh>
    <rPh sb="11" eb="13">
      <t>シュウリョウ</t>
    </rPh>
    <rPh sb="18" eb="20">
      <t>チュウタイ</t>
    </rPh>
    <rPh sb="22" eb="23">
      <t>ベツ</t>
    </rPh>
    <rPh sb="24" eb="26">
      <t>キニュウ</t>
    </rPh>
    <phoneticPr fontId="16"/>
  </si>
  <si>
    <t>様式５改</t>
    <rPh sb="0" eb="2">
      <t>ヨウシキ</t>
    </rPh>
    <rPh sb="3" eb="4">
      <t>カイ</t>
    </rPh>
    <phoneticPr fontId="16"/>
  </si>
  <si>
    <r>
      <t>　令和７年度静岡県立浜松技術専門校離職者等再就職支援事業公募型訓練業務委託（</t>
    </r>
    <r>
      <rPr>
        <sz val="16"/>
        <color auto="1"/>
        <rFont val="ＭＳ 明朝"/>
      </rPr>
      <t>その４）に関する企画提案競技に参加したいので、関係書類を添えて申請します。</t>
    </r>
    <rPh sb="10" eb="12">
      <t>ハママツ</t>
    </rPh>
    <rPh sb="12" eb="14">
      <t>ギジュツ</t>
    </rPh>
    <rPh sb="14" eb="17">
      <t>センモンコウ</t>
    </rPh>
    <phoneticPr fontId="16"/>
  </si>
  <si>
    <t>訓練体制（就職支援体制）</t>
    <rPh sb="0" eb="4">
      <t>クンレンタイセイ</t>
    </rPh>
    <rPh sb="5" eb="9">
      <t>シュウショクシエン</t>
    </rPh>
    <rPh sb="9" eb="11">
      <t>タイセイ</t>
    </rPh>
    <phoneticPr fontId="132"/>
  </si>
  <si>
    <t>介護職員養成研修等の登録通知書（写）</t>
    <rPh sb="10" eb="12">
      <t>トウロク</t>
    </rPh>
    <phoneticPr fontId="16"/>
  </si>
  <si>
    <t>受託校の独自の資料</t>
    <rPh sb="0" eb="3">
      <t>ジュタクコウ</t>
    </rPh>
    <rPh sb="4" eb="6">
      <t>ドクジ</t>
    </rPh>
    <rPh sb="7" eb="9">
      <t>シリョウ</t>
    </rPh>
    <phoneticPr fontId="16"/>
  </si>
  <si>
    <t>入校</t>
    <rPh sb="0" eb="2">
      <t>ニュウコウ</t>
    </rPh>
    <phoneticPr fontId="16"/>
  </si>
  <si>
    <t>※休日等で連絡が取れない場合は、翌平日の朝に連絡</t>
  </si>
  <si>
    <t>事務担当者：</t>
    <rPh sb="0" eb="5">
      <t>ジムタントウシャ</t>
    </rPh>
    <phoneticPr fontId="16"/>
  </si>
  <si>
    <t>業務代理人：</t>
  </si>
  <si>
    <t>２　現住所</t>
  </si>
  <si>
    <t>「暴風警報」が発令された時点で、状況に応じて訓練の続行または中止の判断を行う</t>
  </si>
  <si>
    <t>（３）発熱、頭痛、せき等の症状がある場合は、速やかに医療機関に受診するよう促す</t>
  </si>
  <si>
    <t>※休校した場合の補講等の対応については、関係機関と調整のうえ別途連絡</t>
  </si>
  <si>
    <t>シート実７</t>
    <rPh sb="3" eb="4">
      <t>ジツ</t>
    </rPh>
    <phoneticPr fontId="16"/>
  </si>
  <si>
    <t>シート実４</t>
    <rPh sb="3" eb="4">
      <t>ジツ</t>
    </rPh>
    <phoneticPr fontId="16"/>
  </si>
  <si>
    <t>１　指導日誌</t>
  </si>
  <si>
    <t>３　欠席・遅刻・早退・中抜け届</t>
  </si>
  <si>
    <r>
      <t>・</t>
    </r>
    <r>
      <rPr>
        <u/>
        <sz val="14"/>
        <color auto="1"/>
        <rFont val="ＭＳ ゴシック"/>
      </rPr>
      <t>その他（※必ずDXリテラシー標準の該当項目の番号を右欄に記載すること</t>
    </r>
    <r>
      <rPr>
        <sz val="14"/>
        <color auto="1"/>
        <rFont val="ＭＳ ゴシック"/>
      </rPr>
      <t>）</t>
    </r>
    <rPh sb="6" eb="7">
      <t>カナラ</t>
    </rPh>
    <rPh sb="26" eb="28">
      <t>ウラン</t>
    </rPh>
    <phoneticPr fontId="16"/>
  </si>
  <si>
    <t>離転職者訓練修了時アンケート（県様式４_紙）</t>
  </si>
  <si>
    <t>８　早期修了</t>
  </si>
  <si>
    <t>002</t>
  </si>
  <si>
    <t>○訓練生の希望する就職先に結びつく職場実習先が確保できているか。</t>
  </si>
  <si>
    <t>ジョブ・カード作成アドバイザー等は受講生の能力評価を行うこととし、その実施に当たっては、「職業能力証明（訓練成果・実務成果）シート（様式３－３－２－２）」を活用し訓練期間中及び訓練修了前に実施される試験等に基づき行う。</t>
  </si>
  <si>
    <t>（ア）　公共職業訓練等受講届・通所届（以下「受講通所届」という。）</t>
  </si>
  <si>
    <t>受講通所届は、下記に留意して記載内容を慎重に確認する。</t>
  </si>
  <si>
    <t>①　通所手当に関しては通所方法や距離により金額の算定が決められているので留意する。</t>
  </si>
  <si>
    <t>②　公共交通機関を利用する場合には、定期、回数券、ＩＣカード等の原寸サイズのコピー（用紙はＡ４版）が必要となる。</t>
  </si>
  <si>
    <r>
      <t xml:space="preserve"> 託児サービスの提供
</t>
    </r>
    <r>
      <rPr>
        <sz val="12"/>
        <color rgb="FFFF0000"/>
        <rFont val="ＭＳ ゴシック"/>
      </rPr>
      <t>（障害者訓練は除く）</t>
    </r>
    <rPh sb="1" eb="3">
      <t>タクジ</t>
    </rPh>
    <rPh sb="8" eb="10">
      <t>テイキョウ</t>
    </rPh>
    <phoneticPr fontId="16"/>
  </si>
  <si>
    <t>③　原則として、証明書類がない場合及び理由が体調不良等曖昧な記述のものについては、やむを得ない理由があっても認められないことを踏まえて訓練生を指導する。</t>
  </si>
  <si>
    <t>「勤務形態」の欄は、訓練実施機関の雇用保険の被保険者となっている者を｢常勤」、それ以外の者を「非常勤」としてください。</t>
    <rPh sb="1" eb="3">
      <t>キンム</t>
    </rPh>
    <rPh sb="3" eb="5">
      <t>ケイタイ</t>
    </rPh>
    <rPh sb="7" eb="8">
      <t>ラン</t>
    </rPh>
    <rPh sb="10" eb="12">
      <t>クンレン</t>
    </rPh>
    <rPh sb="12" eb="14">
      <t>ジッシ</t>
    </rPh>
    <rPh sb="14" eb="16">
      <t>キカン</t>
    </rPh>
    <phoneticPr fontId="16"/>
  </si>
  <si>
    <t>⑤　仕事(就労)や収入がある場合には、「受講証明書」の６欄、７欄のどちらか、あるいは両方について、「イ　した」に○が付されているか確認する。また、就労に関する証明書類の提出をさせる。</t>
  </si>
  <si>
    <t>（イ）　「欠席・遅刻・早退・中抜け届」には、届出者本人により証明書類の有無についての記載をさせる。</t>
  </si>
  <si>
    <t>（ウ）　原則として、証明書類がない場合及び理由が体調不良等曖昧な記述のものについては、やむを得ない理由があっても認められないことを踏まえて訓練生を指導する。</t>
  </si>
  <si>
    <t>④   職業訓練を受けなかった日に　×　を記入する。</t>
  </si>
  <si>
    <t>訓練導入講習について（※該当する場合）</t>
    <rPh sb="0" eb="2">
      <t>クンレン</t>
    </rPh>
    <rPh sb="2" eb="4">
      <t>ドウニュウ</t>
    </rPh>
    <rPh sb="4" eb="6">
      <t>コウシュウ</t>
    </rPh>
    <rPh sb="12" eb="14">
      <t>ガイトウ</t>
    </rPh>
    <rPh sb="16" eb="18">
      <t>バアイ</t>
    </rPh>
    <phoneticPr fontId="16"/>
  </si>
  <si>
    <t>なお、記載における注意事項は以下のとおり。</t>
  </si>
  <si>
    <t>（ア）　訓練を欠席、遅刻及び早退する（した）訓練生からは、必ず「欠席・遅刻・早退・中抜け届」（付随様式３）を回収し、「出席簿」及び「指導日誌」には欠席、遅刻、早退の区分を記載する。</t>
  </si>
  <si>
    <t>（ア） 能力評価の実施</t>
  </si>
  <si>
    <t>（イ） ジョブ・カードを活用したキャリアコンサルティング</t>
  </si>
  <si>
    <t>救急</t>
    <rPh sb="0" eb="2">
      <t>キュウキュウ</t>
    </rPh>
    <phoneticPr fontId="16"/>
  </si>
  <si>
    <t>ジョブ・カード作成アドバイザー等は、受講生に対し、ジョブ・カードを活用したキャリアコンサルティングを実施する。なお、ジョブ・カードを活用したキャリアコンサルティングの実施時期等については、訓練期間中に原則３回以上実施する。なお、実施に当たっては、受講生の意向等を踏まえつつ、効果的な就職支援となるよう適切な時期を選ぶ。</t>
  </si>
  <si>
    <t>（ア）　台風、地震等により休講となる場合の基準及び連絡体制を、事前に訓練生に周知する。</t>
  </si>
  <si>
    <t>（ウ）　訓練生との連絡について、業務代理人又は事務責任者が原則として行う。</t>
  </si>
  <si>
    <t>（ア）　早期修了者の自筆にて記載した「早期修了届」（付随様式６）を提出させる。</t>
  </si>
  <si>
    <t>⑥　カリキュラムに職場実習がある場合、通所変更が必要となることから、該当者の日程及び実習先（事業所名、住所、電話番号）を、実習開始のおおむね3週間前までに書面で報告する。</t>
  </si>
  <si>
    <t>静岡県立浜松技術専門校長　様</t>
  </si>
  <si>
    <t>　この制度による受講生に対しては、所轄ハローワークが、認定、計画、指導及び給付の全ての事務処理を行うため、安易な判断及び助言は行わず、欠席、遅刻、早退等で欠講をした場合、直ちに所轄職業安定所へ報告する。</t>
  </si>
  <si>
    <t>　契約書別紙１｢託児仕様書・託児サービスを付加した委託訓練の具体的実施について｣に基づく託児サービスの提供及びこれに伴う業務を実施する。</t>
  </si>
  <si>
    <t>静岡県立浜松技術専門校
　訓練課　社会人教育班</t>
    <rPh sb="0" eb="4">
      <t>シズオカケンリツ</t>
    </rPh>
    <rPh sb="4" eb="6">
      <t>ハママツ</t>
    </rPh>
    <rPh sb="6" eb="8">
      <t>ギジュツ</t>
    </rPh>
    <rPh sb="8" eb="11">
      <t>センモンコウ</t>
    </rPh>
    <rPh sb="13" eb="15">
      <t>クンレン</t>
    </rPh>
    <rPh sb="15" eb="16">
      <t>カ</t>
    </rPh>
    <rPh sb="17" eb="19">
      <t>シャカイ</t>
    </rPh>
    <rPh sb="19" eb="23">
      <t>ジンキョウイクハン</t>
    </rPh>
    <phoneticPr fontId="16"/>
  </si>
  <si>
    <t>付随業務の処理・実施</t>
  </si>
  <si>
    <t>１２．付随業務の処理・実施</t>
  </si>
  <si>
    <t>分類</t>
    <rPh sb="0" eb="2">
      <t>ブンルイ</t>
    </rPh>
    <phoneticPr fontId="16"/>
  </si>
  <si>
    <t>様式第１号</t>
    <rPh sb="0" eb="2">
      <t>ヨウシキ</t>
    </rPh>
    <phoneticPr fontId="16"/>
  </si>
  <si>
    <t>企画提案競技参加申請書</t>
    <rPh sb="0" eb="2">
      <t>キカク</t>
    </rPh>
    <rPh sb="2" eb="4">
      <t>テイアン</t>
    </rPh>
    <rPh sb="4" eb="6">
      <t>キョウギ</t>
    </rPh>
    <rPh sb="6" eb="8">
      <t>サンカ</t>
    </rPh>
    <rPh sb="8" eb="10">
      <t>シンセイ</t>
    </rPh>
    <rPh sb="10" eb="11">
      <t>ショ</t>
    </rPh>
    <phoneticPr fontId="134"/>
  </si>
  <si>
    <t>様式第２号</t>
  </si>
  <si>
    <t>訓練実施体制表</t>
    <rPh sb="0" eb="2">
      <t>クンレン</t>
    </rPh>
    <phoneticPr fontId="134"/>
  </si>
  <si>
    <t>様式第４号添付１</t>
    <rPh sb="5" eb="7">
      <t>テンプ</t>
    </rPh>
    <phoneticPr fontId="134"/>
  </si>
  <si>
    <t>訓練カリキュラム</t>
    <rPh sb="0" eb="2">
      <t>クンレン</t>
    </rPh>
    <phoneticPr fontId="134"/>
  </si>
  <si>
    <t>様式第５号添付１</t>
    <rPh sb="5" eb="7">
      <t>テンプ</t>
    </rPh>
    <phoneticPr fontId="134"/>
  </si>
  <si>
    <r>
      <t>最少開講</t>
    </r>
    <r>
      <rPr>
        <sz val="8"/>
        <color auto="1"/>
        <rFont val="ＭＳ Ｐゴシック"/>
      </rPr>
      <t>人数は、訓練を実施する最少人数を記入してください。最少開講人数は、定員の６割（小数点以下切り上げ）以下で設定</t>
    </r>
    <rPh sb="4" eb="6">
      <t>ニンズウ</t>
    </rPh>
    <rPh sb="29" eb="31">
      <t>サイショウ</t>
    </rPh>
    <rPh sb="33" eb="35">
      <t>ニンズウ</t>
    </rPh>
    <phoneticPr fontId="16"/>
  </si>
  <si>
    <t>様式第５号添付２</t>
    <rPh sb="5" eb="7">
      <t>テンプ</t>
    </rPh>
    <phoneticPr fontId="134"/>
  </si>
  <si>
    <t>様式第５号添付３</t>
    <rPh sb="5" eb="7">
      <t>テンプ</t>
    </rPh>
    <phoneticPr fontId="134"/>
  </si>
  <si>
    <t>雇用形態</t>
    <rPh sb="0" eb="2">
      <t>コヨウ</t>
    </rPh>
    <rPh sb="2" eb="4">
      <t>ケイタイ</t>
    </rPh>
    <phoneticPr fontId="135"/>
  </si>
  <si>
    <t>訓練計画一覧表</t>
    <rPh sb="0" eb="7">
      <t>クンレンケイカクイチランヒョウ</t>
    </rPh>
    <phoneticPr fontId="134"/>
  </si>
  <si>
    <t>様式第６号添付１</t>
    <rPh sb="5" eb="7">
      <t>テンプ</t>
    </rPh>
    <phoneticPr fontId="134"/>
  </si>
  <si>
    <t>業務代理人等通知書</t>
  </si>
  <si>
    <t>○ 個々人の障害に応じたサポート体制ができているか</t>
    <rPh sb="2" eb="5">
      <t>ココジン</t>
    </rPh>
    <rPh sb="6" eb="8">
      <t>ショウガイ</t>
    </rPh>
    <rPh sb="9" eb="10">
      <t>オウ</t>
    </rPh>
    <rPh sb="16" eb="18">
      <t>タイセイ</t>
    </rPh>
    <phoneticPr fontId="16"/>
  </si>
  <si>
    <t>使用教科書等一覧</t>
    <rPh sb="0" eb="2">
      <t>シヨウ</t>
    </rPh>
    <rPh sb="2" eb="5">
      <t>キョウカショ</t>
    </rPh>
    <rPh sb="5" eb="6">
      <t>トウ</t>
    </rPh>
    <rPh sb="6" eb="8">
      <t>イチラン</t>
    </rPh>
    <phoneticPr fontId="134"/>
  </si>
  <si>
    <t>様式第９号</t>
  </si>
  <si>
    <t>経費内訳書</t>
    <rPh sb="0" eb="2">
      <t>ケイヒ</t>
    </rPh>
    <rPh sb="2" eb="4">
      <t>ウチワケ</t>
    </rPh>
    <rPh sb="4" eb="5">
      <t>ショ</t>
    </rPh>
    <phoneticPr fontId="134"/>
  </si>
  <si>
    <t>　　　　　年　　　月　　　　日</t>
  </si>
  <si>
    <t>提案訓練のポイント</t>
    <rPh sb="0" eb="2">
      <t>テイアン</t>
    </rPh>
    <rPh sb="2" eb="4">
      <t>クンレン</t>
    </rPh>
    <phoneticPr fontId="134"/>
  </si>
  <si>
    <t>添付書類</t>
    <rPh sb="0" eb="4">
      <t>テンプショルイ</t>
    </rPh>
    <phoneticPr fontId="16"/>
  </si>
  <si>
    <t>介護職員養成研修等の指定通知書（写）（初任者研修・実務者研修を訓練として実施する場合のみ）</t>
    <rPh sb="19" eb="22">
      <t>ショニンシャ</t>
    </rPh>
    <rPh sb="25" eb="30">
      <t>ジツムシャケンシュウ</t>
    </rPh>
    <phoneticPr fontId="16"/>
  </si>
  <si>
    <t>「公的職業訓練に関するサービスガイドライン適合事業所認定」の認定証（写）</t>
  </si>
  <si>
    <r>
      <t>過去３年間に実施した公</t>
    </r>
    <r>
      <rPr>
        <sz val="18"/>
        <color auto="1"/>
        <rFont val="ＭＳ Ｐゴシック"/>
      </rPr>
      <t>的職業訓練の就職状況</t>
    </r>
    <rPh sb="11" eb="12">
      <t>テキ</t>
    </rPh>
    <phoneticPr fontId="16"/>
  </si>
  <si>
    <t>静岡県が発注する職業訓練業務の委託に係る競争入札参加資格審査結果通知書（写）又は、資格審査申請書（写）</t>
    <rPh sb="38" eb="39">
      <t>マタ</t>
    </rPh>
    <phoneticPr fontId="133"/>
  </si>
  <si>
    <t>教室のレイアウト図　　　　（A４サイズ）</t>
    <rPh sb="0" eb="2">
      <t>キョウシツ</t>
    </rPh>
    <rPh sb="8" eb="9">
      <t>ズ</t>
    </rPh>
    <phoneticPr fontId="133"/>
  </si>
  <si>
    <t>募集チラシ　　（Ａ４サイズ　表裏１枚を標準とする）</t>
    <rPh sb="0" eb="2">
      <t>ボシュウ</t>
    </rPh>
    <rPh sb="14" eb="16">
      <t>オモテウラ</t>
    </rPh>
    <rPh sb="17" eb="18">
      <t>マイ</t>
    </rPh>
    <rPh sb="19" eb="21">
      <t>ヒョウジュン</t>
    </rPh>
    <phoneticPr fontId="133"/>
  </si>
  <si>
    <t>9.集団感染への対策</t>
    <rPh sb="2" eb="4">
      <t>シュウダン</t>
    </rPh>
    <rPh sb="4" eb="6">
      <t>カンセン</t>
    </rPh>
    <rPh sb="8" eb="10">
      <t>タイサク</t>
    </rPh>
    <phoneticPr fontId="132"/>
  </si>
  <si>
    <t>託児サービス日誌</t>
  </si>
  <si>
    <t>退校届</t>
    <rPh sb="2" eb="3">
      <t>トドケ</t>
    </rPh>
    <phoneticPr fontId="16"/>
  </si>
  <si>
    <t>経歴書</t>
  </si>
  <si>
    <t>講師資格・免許（写）等</t>
  </si>
  <si>
    <t>ジョブ・カード作成アドバイザー等の書類</t>
  </si>
  <si>
    <t>就職先の契約書など</t>
    <rPh sb="0" eb="3">
      <t>シュウショクサキ</t>
    </rPh>
    <rPh sb="4" eb="7">
      <t>ケイヤクショ</t>
    </rPh>
    <phoneticPr fontId="16"/>
  </si>
  <si>
    <t>職場見学等実施報告書　受講者確認票</t>
  </si>
  <si>
    <t>2.訓練実施機関</t>
  </si>
  <si>
    <t>3.訓練訓練施設</t>
    <rPh sb="2" eb="4">
      <t>クンレン</t>
    </rPh>
    <rPh sb="6" eb="8">
      <t>シセツ</t>
    </rPh>
    <phoneticPr fontId="16"/>
  </si>
  <si>
    <t>契約受託者</t>
    <rPh sb="0" eb="2">
      <t>ケイヤク</t>
    </rPh>
    <rPh sb="2" eb="5">
      <t>ジュタクシャ</t>
    </rPh>
    <phoneticPr fontId="16"/>
  </si>
  <si>
    <t>4.訓練内容　訓練カリキュラム</t>
    <rPh sb="2" eb="6">
      <t>クンレンナイヨウ</t>
    </rPh>
    <phoneticPr fontId="16"/>
  </si>
  <si>
    <t>　　　　　　職業能力証明（訓練成果・実務成果）</t>
  </si>
  <si>
    <t>　　　　　　訓練計画一覧表</t>
  </si>
  <si>
    <t>8.災害時等における取り扱い及び対応について</t>
  </si>
  <si>
    <t>10.費用</t>
    <rPh sb="3" eb="5">
      <t>ヒヨウ</t>
    </rPh>
    <phoneticPr fontId="132"/>
  </si>
  <si>
    <t>早期修了届</t>
    <rPh sb="4" eb="5">
      <t>トドケ</t>
    </rPh>
    <phoneticPr fontId="16"/>
  </si>
  <si>
    <t>　　　　　 建築平面図　</t>
    <rPh sb="6" eb="8">
      <t>ケンチク</t>
    </rPh>
    <phoneticPr fontId="16"/>
  </si>
  <si>
    <t>訓練概要</t>
    <rPh sb="0" eb="2">
      <t>クンレン</t>
    </rPh>
    <rPh sb="2" eb="4">
      <t>ガイヨウ</t>
    </rPh>
    <phoneticPr fontId="16"/>
  </si>
  <si>
    <t>　　　　　 写真（外観、教室、設備等）</t>
  </si>
  <si>
    <t>　　　　　介護職員養成研修等の登録通知書（写）
　　　　　※初任者研修・実務者研修を実施する場合のみ</t>
    <rPh sb="15" eb="17">
      <t>トウロク</t>
    </rPh>
    <phoneticPr fontId="16"/>
  </si>
  <si>
    <t>12.付随業務の処理・実施</t>
    <rPh sb="3" eb="7">
      <t>フズイギョウム</t>
    </rPh>
    <rPh sb="8" eb="10">
      <t>ショリ</t>
    </rPh>
    <rPh sb="11" eb="13">
      <t>ジッシ</t>
    </rPh>
    <phoneticPr fontId="16"/>
  </si>
  <si>
    <t>付随様式２</t>
    <rPh sb="0" eb="4">
      <t>フズイヨウシキ</t>
    </rPh>
    <phoneticPr fontId="16"/>
  </si>
  <si>
    <r>
      <t>　受講指示を受けた訓練生については、雇用保険に係る事務処理に必要な書類の回収、確認等をして、速やかに</t>
    </r>
    <r>
      <rPr>
        <sz val="11"/>
        <color auto="1"/>
        <rFont val="ＭＳ Ｐ明朝"/>
      </rPr>
      <t>浜松技術専門校に提出する。</t>
    </r>
  </si>
  <si>
    <t>付随様式３</t>
    <rPh sb="0" eb="4">
      <t>フズイヨウシキ</t>
    </rPh>
    <phoneticPr fontId="16"/>
  </si>
  <si>
    <t>17　託児サービス</t>
  </si>
  <si>
    <t>欠席・早退・遅刻・中抜け届</t>
  </si>
  <si>
    <t>付随様式４</t>
    <rPh sb="0" eb="4">
      <t>フズイヨウシキ</t>
    </rPh>
    <phoneticPr fontId="16"/>
  </si>
  <si>
    <t>付随様式５</t>
    <rPh sb="0" eb="4">
      <t>フズイヨウシキ</t>
    </rPh>
    <phoneticPr fontId="16"/>
  </si>
  <si>
    <t>付随様式６</t>
    <rPh sb="0" eb="4">
      <t>フズイヨウシキ</t>
    </rPh>
    <phoneticPr fontId="16"/>
  </si>
  <si>
    <t>（障害者訓練を除く）</t>
  </si>
  <si>
    <t>就職希望調査票(労働局様式)</t>
  </si>
  <si>
    <t>付随様式８</t>
    <rPh sb="0" eb="4">
      <t>フズイヨウシキ</t>
    </rPh>
    <phoneticPr fontId="16"/>
  </si>
  <si>
    <t>能力習得状況報告</t>
  </si>
  <si>
    <t>付随様式９</t>
    <rPh sb="0" eb="4">
      <t>フズイヨウシキ</t>
    </rPh>
    <phoneticPr fontId="16"/>
  </si>
  <si>
    <t>資格取得状況一覧表</t>
    <rPh sb="0" eb="4">
      <t>シカクシュトク</t>
    </rPh>
    <rPh sb="4" eb="6">
      <t>ジョウキョウ</t>
    </rPh>
    <rPh sb="6" eb="9">
      <t>イチランヒョウ</t>
    </rPh>
    <phoneticPr fontId="16"/>
  </si>
  <si>
    <t>付随様式11</t>
    <rPh sb="0" eb="4">
      <t>フズイヨウシキ</t>
    </rPh>
    <phoneticPr fontId="16"/>
  </si>
  <si>
    <t>浜松技術専門校　R７.11.4 公告分</t>
  </si>
  <si>
    <t>ジョブカード発行名簿一覧</t>
  </si>
  <si>
    <t>傷病による欠席理由申立書（労働局様式）</t>
  </si>
  <si>
    <t>提出書類一覧</t>
    <rPh sb="0" eb="6">
      <t>テイシュツショルイイチラン</t>
    </rPh>
    <phoneticPr fontId="16"/>
  </si>
  <si>
    <t>静岡県立浜松技術専門校長　様</t>
    <rPh sb="0" eb="4">
      <t>シズオカケンリツ</t>
    </rPh>
    <rPh sb="4" eb="6">
      <t>ハママツ</t>
    </rPh>
    <rPh sb="6" eb="8">
      <t>ギジュツ</t>
    </rPh>
    <rPh sb="8" eb="11">
      <t>センモンコウ</t>
    </rPh>
    <rPh sb="11" eb="12">
      <t>チョウ</t>
    </rPh>
    <rPh sb="13" eb="14">
      <t>サマ</t>
    </rPh>
    <phoneticPr fontId="16"/>
  </si>
  <si>
    <t>ハローワーク浜北</t>
    <rPh sb="6" eb="8">
      <t>ハマキタ</t>
    </rPh>
    <phoneticPr fontId="16"/>
  </si>
  <si>
    <t>ハローワーク島田</t>
    <rPh sb="6" eb="8">
      <t>シマダ</t>
    </rPh>
    <phoneticPr fontId="16"/>
  </si>
  <si>
    <t>質的変数・量的変数。データの分布（ヒストグラム）と代表値（平均値・中央値・最頻値）。データのばらつき（分散・標準偏差・偏差値）。相関関係と因果関係。データの種類（名義尺度、順序尺度、間隔尺度、比率尺度）。</t>
  </si>
  <si>
    <t>053-457-5159</t>
  </si>
  <si>
    <t>0538-32-6181</t>
  </si>
  <si>
    <t>0537-22-4185</t>
  </si>
  <si>
    <t>0547-36-8609</t>
  </si>
  <si>
    <t>0548-22-0148</t>
  </si>
  <si>
    <t>実８_９</t>
    <rPh sb="0" eb="1">
      <t>ジツ</t>
    </rPh>
    <phoneticPr fontId="16"/>
  </si>
  <si>
    <t>054-687-0257</t>
  </si>
  <si>
    <t>実</t>
    <rPh sb="0" eb="1">
      <t>ジツ</t>
    </rPh>
    <phoneticPr fontId="16"/>
  </si>
  <si>
    <t>実４</t>
    <rPh sb="0" eb="1">
      <t>ジツ</t>
    </rPh>
    <phoneticPr fontId="16"/>
  </si>
  <si>
    <t>・　職業紹介事業許可証(写)</t>
    <rPh sb="10" eb="11">
      <t>ショウ</t>
    </rPh>
    <phoneticPr fontId="16"/>
  </si>
  <si>
    <t>　　・ デジタルリテラシーを含んでいるか</t>
    <rPh sb="14" eb="15">
      <t>フク</t>
    </rPh>
    <phoneticPr fontId="16"/>
  </si>
  <si>
    <t>　令和○年度　離転職者訓練　実施計画書（目次）</t>
    <rPh sb="1" eb="3">
      <t>レイワ</t>
    </rPh>
    <rPh sb="4" eb="6">
      <t>ネンド</t>
    </rPh>
    <rPh sb="7" eb="8">
      <t>リ</t>
    </rPh>
    <rPh sb="8" eb="11">
      <t>テンショクシャ</t>
    </rPh>
    <rPh sb="11" eb="13">
      <t>クンレン</t>
    </rPh>
    <rPh sb="14" eb="16">
      <t>ジッシ</t>
    </rPh>
    <rPh sb="16" eb="19">
      <t>ケイカクショ</t>
    </rPh>
    <rPh sb="20" eb="22">
      <t>モクジ</t>
    </rPh>
    <phoneticPr fontId="16"/>
  </si>
  <si>
    <t>実１２</t>
    <rPh sb="0" eb="1">
      <t>ジツ</t>
    </rPh>
    <phoneticPr fontId="16"/>
  </si>
  <si>
    <t>※</t>
  </si>
  <si>
    <r>
      <t>企業実習（デュアル</t>
    </r>
    <r>
      <rPr>
        <sz val="9"/>
        <color auto="1"/>
        <rFont val="ＭＳ Ｐゴシック"/>
      </rPr>
      <t>）</t>
    </r>
    <rPh sb="0" eb="2">
      <t>キギョウ</t>
    </rPh>
    <rPh sb="2" eb="4">
      <t>ジッシュウ</t>
    </rPh>
    <phoneticPr fontId="16"/>
  </si>
  <si>
    <r>
      <t>長期（２年）訓練用_　</t>
    </r>
    <r>
      <rPr>
        <sz val="11"/>
        <color auto="1"/>
        <rFont val="ＭＳ Ｐゴシック"/>
      </rPr>
      <t>就業状況報告一覧表</t>
    </r>
  </si>
  <si>
    <t>公</t>
    <rPh sb="0" eb="1">
      <t>オオヤケ</t>
    </rPh>
    <phoneticPr fontId="16"/>
  </si>
  <si>
    <t>苦情処理担当者：</t>
    <rPh sb="0" eb="2">
      <t>クジョウ</t>
    </rPh>
    <rPh sb="2" eb="4">
      <t>ショリ</t>
    </rPh>
    <rPh sb="4" eb="7">
      <t>タントウシャ</t>
    </rPh>
    <phoneticPr fontId="16"/>
  </si>
  <si>
    <t>浜松東警察署</t>
    <rPh sb="0" eb="2">
      <t>ハママツ</t>
    </rPh>
    <rPh sb="2" eb="3">
      <t>ヒガシ</t>
    </rPh>
    <rPh sb="3" eb="6">
      <t>ケイサツショ</t>
    </rPh>
    <phoneticPr fontId="16"/>
  </si>
  <si>
    <t>遠州病院</t>
    <rPh sb="0" eb="2">
      <t>エンシュウ</t>
    </rPh>
    <rPh sb="2" eb="4">
      <t>ビョウイン</t>
    </rPh>
    <phoneticPr fontId="16"/>
  </si>
  <si>
    <t>浜松駅前交番</t>
  </si>
  <si>
    <t>浜松消防本部</t>
  </si>
  <si>
    <t>鴨江出張所</t>
  </si>
  <si>
    <t>053-460-0110</t>
  </si>
  <si>
    <t>053-452-3634</t>
  </si>
  <si>
    <t>053-475-0119</t>
  </si>
  <si>
    <t>連絡先
（担当者）</t>
    <rPh sb="0" eb="3">
      <t>レンラクサキ</t>
    </rPh>
    <rPh sb="5" eb="8">
      <t>タントウシャ</t>
    </rPh>
    <phoneticPr fontId="16"/>
  </si>
  <si>
    <t>県
チェック欄</t>
    <rPh sb="0" eb="1">
      <t>ケン</t>
    </rPh>
    <rPh sb="6" eb="7">
      <t>ラン</t>
    </rPh>
    <phoneticPr fontId="16"/>
  </si>
  <si>
    <r>
      <t>（※）・</t>
    </r>
    <r>
      <rPr>
        <sz val="11"/>
        <color rgb="FFFF0000"/>
        <rFont val="ＭＳ Ｐゴシック"/>
      </rPr>
      <t>本計画書は、デュアル訓練の場合に作成してください。</t>
    </r>
    <r>
      <rPr>
        <sz val="11"/>
        <color theme="1"/>
        <rFont val="ＭＳ Ｐゴシック"/>
      </rPr>
      <t>なお、本計画書の提出だけではなく、要件を満たす訓練を実施する必要があります。
　　　・本計画書提出時点で調整中の事項については、「未定」と記載して差し支えありません。ただし、「実施予定日」については訓練計画一覧表に記載した日程を記載してください。
　　　・その他特記すべき事項がある場合は「備考」に記載してください。</t>
    </r>
    <rPh sb="4" eb="5">
      <t>ホン</t>
    </rPh>
    <rPh sb="5" eb="8">
      <t>ケイカクショ</t>
    </rPh>
    <rPh sb="14" eb="16">
      <t>クンレン</t>
    </rPh>
    <rPh sb="72" eb="73">
      <t>ホン</t>
    </rPh>
    <rPh sb="73" eb="76">
      <t>ケイカクショ</t>
    </rPh>
    <rPh sb="76" eb="78">
      <t>テイシュツ</t>
    </rPh>
    <rPh sb="78" eb="80">
      <t>ジテン</t>
    </rPh>
    <rPh sb="94" eb="96">
      <t>ミテイ</t>
    </rPh>
    <rPh sb="98" eb="100">
      <t>キサイ</t>
    </rPh>
    <rPh sb="102" eb="103">
      <t>サ</t>
    </rPh>
    <rPh sb="104" eb="105">
      <t>ツカ</t>
    </rPh>
    <rPh sb="117" eb="119">
      <t>ジッシ</t>
    </rPh>
    <rPh sb="128" eb="130">
      <t>クンレン</t>
    </rPh>
    <rPh sb="130" eb="132">
      <t>ケイカク</t>
    </rPh>
    <rPh sb="132" eb="134">
      <t>イチラン</t>
    </rPh>
    <rPh sb="136" eb="138">
      <t>キサイ</t>
    </rPh>
    <rPh sb="140" eb="142">
      <t>ニッテイ</t>
    </rPh>
    <rPh sb="143" eb="145">
      <t>キサイ</t>
    </rPh>
    <rPh sb="159" eb="160">
      <t>タ</t>
    </rPh>
    <rPh sb="160" eb="162">
      <t>トッキ</t>
    </rPh>
    <rPh sb="165" eb="167">
      <t>ジコウ</t>
    </rPh>
    <rPh sb="170" eb="172">
      <t>バアイ</t>
    </rPh>
    <rPh sb="174" eb="176">
      <t>ビコウ</t>
    </rPh>
    <rPh sb="178" eb="180">
      <t>キサイ</t>
    </rPh>
    <phoneticPr fontId="16"/>
  </si>
  <si>
    <t>（理由）</t>
    <rPh sb="1" eb="3">
      <t>リユウ</t>
    </rPh>
    <phoneticPr fontId="16"/>
  </si>
  <si>
    <t>別紙３</t>
  </si>
  <si>
    <t>　住　　　　所</t>
    <rPh sb="1" eb="2">
      <t>ジュウ</t>
    </rPh>
    <rPh sb="6" eb="7">
      <t>トコロ</t>
    </rPh>
    <phoneticPr fontId="16"/>
  </si>
  <si>
    <t>　代表者職氏名</t>
    <rPh sb="1" eb="4">
      <t>ダイヒョウシャ</t>
    </rPh>
    <rPh sb="4" eb="5">
      <t>ショク</t>
    </rPh>
    <rPh sb="5" eb="7">
      <t>シメイ</t>
    </rPh>
    <phoneticPr fontId="16"/>
  </si>
  <si>
    <t>住　　　　所</t>
    <rPh sb="0" eb="1">
      <t>ジュウ</t>
    </rPh>
    <rPh sb="5" eb="6">
      <t>トコロ</t>
    </rPh>
    <phoneticPr fontId="16"/>
  </si>
  <si>
    <t>代表者職氏名</t>
    <rPh sb="0" eb="3">
      <t>ダイヒョウシャ</t>
    </rPh>
    <rPh sb="3" eb="4">
      <t>ショク</t>
    </rPh>
    <rPh sb="4" eb="6">
      <t>シメイ</t>
    </rPh>
    <phoneticPr fontId="16"/>
  </si>
  <si>
    <t>様式第12号</t>
    <rPh sb="2" eb="3">
      <t>ダイ</t>
    </rPh>
    <phoneticPr fontId="16"/>
  </si>
  <si>
    <t>業務委託名：</t>
    <rPh sb="0" eb="2">
      <t>ギョウム</t>
    </rPh>
    <rPh sb="2" eb="4">
      <t>イタク</t>
    </rPh>
    <rPh sb="4" eb="5">
      <t>メイ</t>
    </rPh>
    <phoneticPr fontId="16"/>
  </si>
  <si>
    <t>様式第13号</t>
    <rPh sb="2" eb="3">
      <t>ダイ</t>
    </rPh>
    <phoneticPr fontId="16"/>
  </si>
  <si>
    <t>様式第４号改</t>
    <rPh sb="0" eb="2">
      <t>ヨウシキ</t>
    </rPh>
    <rPh sb="2" eb="3">
      <t>ダイ</t>
    </rPh>
    <rPh sb="4" eb="5">
      <t>ゴウ</t>
    </rPh>
    <rPh sb="5" eb="6">
      <t>カイ</t>
    </rPh>
    <phoneticPr fontId="16"/>
  </si>
  <si>
    <r>
      <t>様式</t>
    </r>
    <r>
      <rPr>
        <sz val="11"/>
        <color auto="1"/>
        <rFont val="ＭＳ Ｐゴシック"/>
      </rPr>
      <t>第８号</t>
    </r>
    <rPh sb="2" eb="3">
      <t>ダイ</t>
    </rPh>
    <phoneticPr fontId="16"/>
  </si>
  <si>
    <r>
      <t>様式</t>
    </r>
    <r>
      <rPr>
        <sz val="11"/>
        <color auto="1"/>
        <rFont val="ＭＳ Ｐゴシック"/>
      </rPr>
      <t>第９号</t>
    </r>
    <rPh sb="2" eb="3">
      <t>ダイ</t>
    </rPh>
    <phoneticPr fontId="16"/>
  </si>
  <si>
    <t>様式第７号の１</t>
  </si>
  <si>
    <t>様式第７号の２</t>
  </si>
  <si>
    <t>様式第１号</t>
  </si>
  <si>
    <t>様式第３号の１</t>
  </si>
  <si>
    <t>様式第３号の２</t>
  </si>
  <si>
    <t>別紙６</t>
  </si>
  <si>
    <t>別紙１</t>
  </si>
  <si>
    <t>別紙４</t>
  </si>
  <si>
    <t>契約別紙２</t>
  </si>
  <si>
    <t>③1週間の所定労働時間が20時間以上ある。</t>
    <rPh sb="2" eb="4">
      <t>シュウカン</t>
    </rPh>
    <rPh sb="5" eb="7">
      <t>ショテイ</t>
    </rPh>
    <rPh sb="7" eb="9">
      <t>ロウドウ</t>
    </rPh>
    <rPh sb="9" eb="11">
      <t>ジカン</t>
    </rPh>
    <rPh sb="14" eb="18">
      <t>ジカンイジョウ</t>
    </rPh>
    <phoneticPr fontId="16"/>
  </si>
  <si>
    <r>
      <t>就職状況報告</t>
    </r>
    <r>
      <rPr>
        <sz val="11"/>
        <color auto="1"/>
        <rFont val="ＭＳ Ｐゴシック"/>
      </rPr>
      <t>書</t>
    </r>
    <rPh sb="6" eb="7">
      <t>ショ</t>
    </rPh>
    <phoneticPr fontId="16"/>
  </si>
  <si>
    <r>
      <t>6.訓練体制（就職支援</t>
    </r>
    <r>
      <rPr>
        <sz val="11"/>
        <color auto="1"/>
        <rFont val="ＭＳ Ｐゴシック"/>
      </rPr>
      <t>体制）</t>
    </r>
    <rPh sb="2" eb="6">
      <t>クンレンタイセイ</t>
    </rPh>
    <rPh sb="7" eb="11">
      <t>シュウショクシエン</t>
    </rPh>
    <rPh sb="11" eb="13">
      <t>タイセイ</t>
    </rPh>
    <phoneticPr fontId="132"/>
  </si>
  <si>
    <r>
      <t>訓練期間は仕様書に記載されている期間を記入してください。開始時期を調整する場合は、</t>
    </r>
    <r>
      <rPr>
        <sz val="11"/>
        <color auto="1"/>
        <rFont val="ＭＳ 明朝"/>
      </rPr>
      <t>期間変更で「有」を選択してください（ただし、変更は前後１週間程度）。</t>
    </r>
    <rPh sb="47" eb="48">
      <t>ア</t>
    </rPh>
    <rPh sb="50" eb="52">
      <t>センタク</t>
    </rPh>
    <phoneticPr fontId="16"/>
  </si>
  <si>
    <r>
      <t>・様式第6号添付1「講師の履歴</t>
    </r>
    <r>
      <rPr>
        <sz val="12"/>
        <color auto="1"/>
        <rFont val="ＭＳ Ｐゴシック"/>
      </rPr>
      <t>等確認書」にて確認</t>
    </r>
    <rPh sb="15" eb="16">
      <t>トウ</t>
    </rPh>
    <phoneticPr fontId="16"/>
  </si>
  <si>
    <r>
      <t>　</t>
    </r>
    <r>
      <rPr>
        <sz val="11"/>
        <color auto="1"/>
        <rFont val="ＭＳ Ｐ明朝"/>
      </rPr>
      <t>浜松技術専門校から訓練開始1か月及び訓練修了日に合わせて訓練受講者全員に所定のアンケート回答の要請があるので、期日までの回答について協力する。なお、電子申請での回答が困難な受講生に対しては、別途指示される方法により回答できるよう協力する。</t>
    </r>
  </si>
  <si>
    <r>
      <t>（１</t>
    </r>
    <r>
      <rPr>
        <sz val="9"/>
        <color auto="1"/>
        <rFont val="ＭＳ Ｐゴシック"/>
      </rPr>
      <t>単位時間は</t>
    </r>
    <rPh sb="2" eb="4">
      <t>タンイ</t>
    </rPh>
    <rPh sb="4" eb="6">
      <t>ジカン</t>
    </rPh>
    <phoneticPr fontId="16"/>
  </si>
  <si>
    <t>様式６改、様式６添１</t>
    <rPh sb="0" eb="2">
      <t>ヨウシキ</t>
    </rPh>
    <rPh sb="3" eb="4">
      <t>カイ</t>
    </rPh>
    <rPh sb="5" eb="7">
      <t>ヨウシキ</t>
    </rPh>
    <rPh sb="8" eb="9">
      <t>ソエ</t>
    </rPh>
    <phoneticPr fontId="16"/>
  </si>
  <si>
    <r>
      <t>教科書</t>
    </r>
    <r>
      <rPr>
        <sz val="12"/>
        <color auto="1"/>
        <rFont val="ＭＳ ゴシック"/>
      </rPr>
      <t>・商品名等</t>
    </r>
  </si>
  <si>
    <r>
      <t>出版社名（オリジナル）</t>
    </r>
    <r>
      <rPr>
        <sz val="12"/>
        <color auto="1"/>
        <rFont val="ＭＳ ゴシック"/>
      </rPr>
      <t>･仕様等</t>
    </r>
    <rPh sb="0" eb="2">
      <t>シュッパン</t>
    </rPh>
    <rPh sb="2" eb="4">
      <t>シャメイ</t>
    </rPh>
    <rPh sb="14" eb="15">
      <t>トウ</t>
    </rPh>
    <phoneticPr fontId="16"/>
  </si>
  <si>
    <t>第4次産業革命。Society5.0で実現される社会。データ駆動型社会。</t>
  </si>
  <si>
    <r>
      <t>　　・</t>
    </r>
    <r>
      <rPr>
        <sz val="10"/>
        <color theme="1"/>
        <rFont val="ＭＳ Ｐゴシック"/>
      </rPr>
      <t>感染症の拡大防止対策</t>
    </r>
  </si>
  <si>
    <t>就職支援経費対象コースの場合、対象就職者に○</t>
    <rPh sb="0" eb="2">
      <t>シュウショク</t>
    </rPh>
    <rPh sb="2" eb="4">
      <t>シエン</t>
    </rPh>
    <rPh sb="4" eb="6">
      <t>ケイヒ</t>
    </rPh>
    <rPh sb="6" eb="8">
      <t>タイショウ</t>
    </rPh>
    <rPh sb="12" eb="14">
      <t>バアイ</t>
    </rPh>
    <rPh sb="15" eb="17">
      <t>タイショウ</t>
    </rPh>
    <rPh sb="17" eb="20">
      <t>シュウショクシャ</t>
    </rPh>
    <phoneticPr fontId="16"/>
  </si>
  <si>
    <r>
      <t>委託者　</t>
    </r>
    <r>
      <rPr>
        <sz val="16"/>
        <color auto="1"/>
        <rFont val="ＭＳ 明朝"/>
      </rPr>
      <t>静岡県立浜松技術専門校長　様</t>
    </r>
    <rPh sb="0" eb="3">
      <t>イタクシャ</t>
    </rPh>
    <rPh sb="4" eb="8">
      <t>シズオカケンリツ</t>
    </rPh>
    <rPh sb="8" eb="10">
      <t>ハママツ</t>
    </rPh>
    <rPh sb="10" eb="12">
      <t>ギジュツ</t>
    </rPh>
    <rPh sb="12" eb="15">
      <t>センモンコウ</t>
    </rPh>
    <rPh sb="15" eb="16">
      <t>チョウ</t>
    </rPh>
    <rPh sb="17" eb="18">
      <t>サマ</t>
    </rPh>
    <phoneticPr fontId="16"/>
  </si>
  <si>
    <r>
      <t>　　２　訓練カリキュラムに</t>
    </r>
    <r>
      <rPr>
        <sz val="14"/>
        <color rgb="FFFF0000"/>
        <rFont val="メイリオ"/>
      </rPr>
      <t>DXリテラシー標準の</t>
    </r>
    <r>
      <rPr>
        <sz val="14"/>
        <color auto="1"/>
        <rFont val="メイリオ"/>
      </rPr>
      <t>項目に関連する訓練項目があれば、訓練実施機関の判断により学習項目を追加して差し支えないこと。</t>
    </r>
  </si>
  <si>
    <r>
      <t xml:space="preserve">　　　（資料の出典先）
　　　  </t>
    </r>
    <r>
      <rPr>
        <sz val="8"/>
        <color auto="1"/>
        <rFont val="ＭＳ Ｐゴシック"/>
      </rPr>
      <t>契 ： 契約図書類
　　　　　  公 ： 公募提出書類</t>
    </r>
    <rPh sb="17" eb="18">
      <t>ケイ</t>
    </rPh>
    <rPh sb="21" eb="23">
      <t>ケイヤク</t>
    </rPh>
    <rPh sb="23" eb="26">
      <t>トショルイ</t>
    </rPh>
    <rPh sb="34" eb="35">
      <t>オオヤケ</t>
    </rPh>
    <rPh sb="38" eb="40">
      <t>コウボ</t>
    </rPh>
    <rPh sb="40" eb="42">
      <t>テイシュツ</t>
    </rPh>
    <rPh sb="42" eb="44">
      <t>ショルイ</t>
    </rPh>
    <phoneticPr fontId="16"/>
  </si>
  <si>
    <r>
      <t>（ウ）　欠席、遅刻及び早退が目立つ場合やその理由が妥当でない場合等には、出席について指導を行なう。なお、欠席が続く場合、その他必要な場合には、</t>
    </r>
    <r>
      <rPr>
        <sz val="11"/>
        <color auto="1"/>
        <rFont val="ＭＳ Ｐ明朝"/>
      </rPr>
      <t>浜松技術専門校に至急報告する。</t>
    </r>
    <rPh sb="71" eb="73">
      <t>ハママツ</t>
    </rPh>
    <rPh sb="73" eb="75">
      <t>ギジュツ</t>
    </rPh>
    <rPh sb="75" eb="78">
      <t>センモンコウ</t>
    </rPh>
    <phoneticPr fontId="16"/>
  </si>
  <si>
    <r>
      <t>令和４年度から令和６年度</t>
    </r>
    <r>
      <rPr>
        <sz val="12"/>
        <color auto="1"/>
        <rFont val="ＭＳ Ｐゴシック"/>
      </rPr>
      <t>迄の過去３年の間において実施（開始）した職業訓練の実績を記入してください。</t>
    </r>
    <rPh sb="0" eb="2">
      <t>レイワ</t>
    </rPh>
    <rPh sb="3" eb="5">
      <t>ネンド</t>
    </rPh>
    <rPh sb="7" eb="9">
      <t>レイワ</t>
    </rPh>
    <rPh sb="10" eb="12">
      <t>ネンド</t>
    </rPh>
    <phoneticPr fontId="16"/>
  </si>
  <si>
    <r>
      <t>　やむを得ない休講については、</t>
    </r>
    <r>
      <rPr>
        <sz val="11"/>
        <color auto="1"/>
        <rFont val="ＭＳ Ｐ明朝"/>
      </rPr>
      <t>浜松技術専門校に速やかに連絡する。</t>
    </r>
  </si>
  <si>
    <r>
      <t>（オ）　補講の実施について、事前に</t>
    </r>
    <r>
      <rPr>
        <sz val="11"/>
        <color auto="1"/>
        <rFont val="ＭＳ Ｐ明朝"/>
      </rPr>
      <t>浜松技術専門校と事前協議を行い、原則として修了日までに完了させる。</t>
    </r>
  </si>
  <si>
    <r>
      <t>　訓練を実施するに当たり、職業訓練中又は通所途上の事故の防止等、訓練生の安全衛生について十分配慮する。なお、災害が発生したときは、迅速に対応するとともに、速やかに</t>
    </r>
    <r>
      <rPr>
        <sz val="11"/>
        <color auto="1"/>
        <rFont val="ＭＳ Ｐ明朝"/>
      </rPr>
      <t>浜松技術専門校に報告する。</t>
    </r>
  </si>
  <si>
    <r>
      <t>　訓練生に対して、住所の変更、通所方法及び経路の変更、仕事（就労）の有無、収入の有無、</t>
    </r>
    <r>
      <rPr>
        <sz val="11"/>
        <color auto="1"/>
        <rFont val="ＭＳ Ｐ明朝"/>
      </rPr>
      <t>就職活動実績の調査を毎月末「月末報告書」（付随様式４）において実施し、それに基づき適切に処理をする。特に、公共交通機関を利用して通所している者に対して、定期券又はICカードの所持を確認することで、通所届に記載の内容と相違ないことを確認する。</t>
    </r>
    <rPh sb="43" eb="45">
      <t>シュウショク</t>
    </rPh>
    <rPh sb="45" eb="47">
      <t>カツドウ</t>
    </rPh>
    <rPh sb="47" eb="49">
      <t>ジッセキ</t>
    </rPh>
    <rPh sb="57" eb="59">
      <t>ゲツマツ</t>
    </rPh>
    <rPh sb="59" eb="62">
      <t>ホウコクショ</t>
    </rPh>
    <phoneticPr fontId="16"/>
  </si>
  <si>
    <r>
      <t>　訓練の途中で退校する訓練生（以下「退校者」という。）については、</t>
    </r>
    <r>
      <rPr>
        <sz val="11"/>
        <color auto="1"/>
        <rFont val="ＭＳ Ｐ明朝"/>
      </rPr>
      <t>浜松技術専門校に速やかに連絡するとともに次により処理する。</t>
    </r>
  </si>
  <si>
    <r>
      <t>（エ）　退校者が雇用保険受給者の場合は「公共職業訓練等受講証明書」及び添付書類を、訓練手当受給者の場合は添付書類を速やかに</t>
    </r>
    <r>
      <rPr>
        <sz val="11"/>
        <color auto="1"/>
        <rFont val="ＭＳ Ｐ明朝"/>
      </rPr>
      <t>浜松技術専門校へ提出する。</t>
    </r>
  </si>
  <si>
    <t>12　能力習得状況報告書</t>
  </si>
  <si>
    <r>
      <t>　就職のため訓練を早期に修了する訓練生（以下「早期修了者」という。）については、</t>
    </r>
    <r>
      <rPr>
        <sz val="11"/>
        <color auto="1"/>
        <rFont val="ＭＳ Ｐ明朝"/>
      </rPr>
      <t>浜松技術専門校に速やかに連絡するとともに次により処理する。</t>
    </r>
  </si>
  <si>
    <r>
      <t>　訓練生全員の就職状況報告書（様式第５号、本人自筆）及び添付書類を</t>
    </r>
    <r>
      <rPr>
        <sz val="11"/>
        <color auto="1"/>
        <rFont val="ＭＳ Ｐ明朝"/>
      </rPr>
      <t>回収し、浜松技術専門校へ提出する。就職退校者に対しては、退校時に回収し速やかに浜松技術専門校へ提出する。</t>
    </r>
    <rPh sb="33" eb="35">
      <t>カイシュウ</t>
    </rPh>
    <phoneticPr fontId="16"/>
  </si>
  <si>
    <r>
      <t>　ジョブ･カードを活用したキャリアコンサルティング及び能力評価について以下のとおり実施し、ジョブ・カード作成支援報告書（付随様式10）</t>
    </r>
    <r>
      <rPr>
        <sz val="11"/>
        <color auto="1"/>
        <rFont val="ＭＳ Ｐ明朝"/>
      </rPr>
      <t>を各月末ごとに提出する。また、ジョブカード発行名簿一覧（付随様式11）を作成・提出する。</t>
    </r>
    <rPh sb="68" eb="69">
      <t>カク</t>
    </rPh>
    <rPh sb="69" eb="71">
      <t>ゲツマツ</t>
    </rPh>
    <rPh sb="74" eb="76">
      <t>テイシュツ</t>
    </rPh>
    <phoneticPr fontId="16"/>
  </si>
  <si>
    <r>
      <t>（エ）　やむを得ない理由となる欠席であるか否かの決定について</t>
    </r>
    <r>
      <rPr>
        <sz val="11"/>
        <color auto="1"/>
        <rFont val="ＭＳ Ｐ明朝"/>
      </rPr>
      <t>は、浜松技術専門校において判断されることから、訓練生には可否を明言しない。</t>
    </r>
    <rPh sb="43" eb="45">
      <t>ハンダン</t>
    </rPh>
    <rPh sb="53" eb="56">
      <t>クンレンセイ</t>
    </rPh>
    <rPh sb="58" eb="60">
      <t>カヒ</t>
    </rPh>
    <rPh sb="61" eb="63">
      <t>メイゲン</t>
    </rPh>
    <phoneticPr fontId="16"/>
  </si>
  <si>
    <t>公募提案競技
申請書等
提出書類</t>
    <rPh sb="0" eb="6">
      <t>コウボテイアンキョウギ</t>
    </rPh>
    <rPh sb="7" eb="9">
      <t>シンセイ</t>
    </rPh>
    <rPh sb="9" eb="11">
      <t>ショトウ</t>
    </rPh>
    <rPh sb="12" eb="16">
      <t>テイシュツショルイ</t>
    </rPh>
    <phoneticPr fontId="16"/>
  </si>
  <si>
    <t>モラル</t>
  </si>
  <si>
    <t>別表１　訓練概要</t>
  </si>
  <si>
    <t>001</t>
  </si>
  <si>
    <t xml:space="preserve">
4</t>
  </si>
  <si>
    <t>提出書類一覧表</t>
    <rPh sb="0" eb="2">
      <t>テイシュツ</t>
    </rPh>
    <rPh sb="2" eb="4">
      <t>ショルイ</t>
    </rPh>
    <rPh sb="4" eb="7">
      <t>イチランヒョウ</t>
    </rPh>
    <phoneticPr fontId="16"/>
  </si>
  <si>
    <t>修了</t>
    <rPh sb="0" eb="2">
      <t>シュウリョウ</t>
    </rPh>
    <phoneticPr fontId="16"/>
  </si>
  <si>
    <t>職　名</t>
    <rPh sb="0" eb="1">
      <t>ショク</t>
    </rPh>
    <rPh sb="2" eb="3">
      <t>ナ</t>
    </rPh>
    <phoneticPr fontId="16"/>
  </si>
  <si>
    <t>入校ガイダンス</t>
    <rPh sb="0" eb="2">
      <t>ニュウコウ</t>
    </rPh>
    <phoneticPr fontId="16"/>
  </si>
  <si>
    <t>修了ガイダンス</t>
    <rPh sb="0" eb="2">
      <t>シュウリョウ</t>
    </rPh>
    <phoneticPr fontId="16"/>
  </si>
  <si>
    <t>カテゴリー</t>
  </si>
  <si>
    <t>サブカテゴリー</t>
  </si>
  <si>
    <t>セキュリティ技術</t>
  </si>
  <si>
    <t>GDPR。CCPA。その他産業データの保護規制。</t>
  </si>
  <si>
    <t>休憩室</t>
    <rPh sb="0" eb="2">
      <t>キュウケイ</t>
    </rPh>
    <rPh sb="2" eb="3">
      <t>シツ</t>
    </rPh>
    <phoneticPr fontId="16"/>
  </si>
  <si>
    <t>競争環境の変化</t>
  </si>
  <si>
    <t>行動例/学習項目例（詳細）</t>
    <rPh sb="0" eb="2">
      <t>コウドウ</t>
    </rPh>
    <rPh sb="2" eb="3">
      <t>レイ</t>
    </rPh>
    <rPh sb="4" eb="6">
      <t>ガクシュウ</t>
    </rPh>
    <rPh sb="6" eb="8">
      <t>コウモク</t>
    </rPh>
    <rPh sb="8" eb="9">
      <t>レイ</t>
    </rPh>
    <rPh sb="10" eb="12">
      <t>ショウサイ</t>
    </rPh>
    <phoneticPr fontId="92"/>
  </si>
  <si>
    <t>再委託業務受託者　住　　　　所</t>
    <rPh sb="9" eb="10">
      <t>ジュウ</t>
    </rPh>
    <rPh sb="14" eb="15">
      <t>トコロ</t>
    </rPh>
    <phoneticPr fontId="16"/>
  </si>
  <si>
    <t>データを説明する</t>
  </si>
  <si>
    <t>第１１号</t>
  </si>
  <si>
    <t>様式第２号の２（別記第６関係）</t>
  </si>
  <si>
    <t>様式第１１号</t>
  </si>
  <si>
    <t>□□科（公共）</t>
    <rPh sb="2" eb="3">
      <t>カ</t>
    </rPh>
    <rPh sb="4" eb="6">
      <t>コウキョウ</t>
    </rPh>
    <phoneticPr fontId="16"/>
  </si>
  <si>
    <t>当該訓練に係る
資格・免許証</t>
    <rPh sb="0" eb="2">
      <t>トウガイ</t>
    </rPh>
    <rPh sb="2" eb="4">
      <t>クンレン</t>
    </rPh>
    <rPh sb="5" eb="6">
      <t>カカ</t>
    </rPh>
    <rPh sb="8" eb="10">
      <t>シカク</t>
    </rPh>
    <rPh sb="11" eb="14">
      <t>メンキョショウ</t>
    </rPh>
    <phoneticPr fontId="16"/>
  </si>
  <si>
    <t>　　訓練修了者＋対象就職者のうち就職のための中退者</t>
  </si>
  <si>
    <t>報告日　　令和　　　年　　　　月　　　　日</t>
  </si>
  <si>
    <t xml:space="preserve">【その他の添付書類】
</t>
    <rPh sb="3" eb="4">
      <t>タ</t>
    </rPh>
    <phoneticPr fontId="16"/>
  </si>
  <si>
    <t>　　③　就職支援責任者となる者
　　　能開法第30条の３に規定するキャリアコンサルタント、キャリアコンサルティング技能士（1級又は2級）又は能開法第28条第１項に規定する職業訓練指導員免許を保有
　　　する者であることが望ましい。</t>
    <rPh sb="4" eb="11">
      <t>シュウショクシエンセキニンシャ</t>
    </rPh>
    <rPh sb="14" eb="15">
      <t>シャ</t>
    </rPh>
    <rPh sb="19" eb="21">
      <t>ノウカイ</t>
    </rPh>
    <rPh sb="21" eb="22">
      <t>ホウ</t>
    </rPh>
    <rPh sb="22" eb="23">
      <t>ダイ</t>
    </rPh>
    <rPh sb="25" eb="26">
      <t>ジョウ</t>
    </rPh>
    <rPh sb="29" eb="31">
      <t>キテイ</t>
    </rPh>
    <rPh sb="110" eb="111">
      <t>ノゾ</t>
    </rPh>
    <phoneticPr fontId="16"/>
  </si>
  <si>
    <t>添付書類：キャリアコンサルタント登録証（写）又はキャリアコンサルティング技能士（1級又は2級）の合格証書又は合格通知書（写）又は能開法第28条第１項に規定する職業訓練指導員免許(写)</t>
    <rPh sb="0" eb="2">
      <t>テンプ</t>
    </rPh>
    <rPh sb="2" eb="4">
      <t>ショルイ</t>
    </rPh>
    <rPh sb="16" eb="19">
      <t>トウロクショウ</t>
    </rPh>
    <rPh sb="20" eb="21">
      <t>ウツ</t>
    </rPh>
    <rPh sb="60" eb="61">
      <t>ウツ</t>
    </rPh>
    <rPh sb="89" eb="90">
      <t>ウツ</t>
    </rPh>
    <phoneticPr fontId="16"/>
  </si>
  <si>
    <r>
      <t>　キャリアコンサルタント</t>
    </r>
    <r>
      <rPr>
        <sz val="12"/>
        <color auto="1"/>
        <rFont val="ＭＳ ゴシック"/>
      </rPr>
      <t>等の氏名：</t>
    </r>
    <rPh sb="12" eb="13">
      <t>トウ</t>
    </rPh>
    <rPh sb="14" eb="16">
      <t>シメイ</t>
    </rPh>
    <phoneticPr fontId="16"/>
  </si>
  <si>
    <t>キャリアコンサルタント等</t>
    <rPh sb="11" eb="12">
      <t>トウ</t>
    </rPh>
    <phoneticPr fontId="16"/>
  </si>
  <si>
    <t>写真（外観、教室、設備等）　　　　　（写真帳任意様式：A４サイズ、1ページ３枚程度の写真を収める）</t>
    <rPh sb="19" eb="22">
      <t>シャシンチョウ</t>
    </rPh>
    <rPh sb="22" eb="26">
      <t>ニンイヨウシキ</t>
    </rPh>
    <rPh sb="38" eb="39">
      <t>マイ</t>
    </rPh>
    <rPh sb="39" eb="41">
      <t>テイド</t>
    </rPh>
    <rPh sb="42" eb="44">
      <t>シャシン</t>
    </rPh>
    <rPh sb="45" eb="46">
      <t>オサ</t>
    </rPh>
    <phoneticPr fontId="16"/>
  </si>
  <si>
    <r>
      <t>・</t>
    </r>
    <r>
      <rPr>
        <u/>
        <sz val="14"/>
        <color auto="1"/>
        <rFont val="ＭＳ ゴシック"/>
      </rPr>
      <t>就職先で想定されるインターネット、SNS等を利用する際の注意点</t>
    </r>
    <r>
      <rPr>
        <sz val="14"/>
        <color auto="1"/>
        <rFont val="ＭＳ ゴシック"/>
      </rPr>
      <t xml:space="preserve">
　　投稿内容、ネットエチケット等の注意点</t>
    </r>
  </si>
  <si>
    <t>　  初 級 ： 訓練時間内の他に、１日１時間未満の自己学習で、関連資格や訓練内容の習得が可能なもの。</t>
  </si>
  <si>
    <t>　  中 級 ： 関連資格を取得するためには、訓練関連の分野で職業経験を必要とするもの。あるいは、訓練内容の習得のためには、訓練時間の他に、相当な自己学習が必要なもの。</t>
  </si>
  <si>
    <t>修了
中退</t>
    <rPh sb="0" eb="2">
      <t>シュウリョウ</t>
    </rPh>
    <rPh sb="3" eb="5">
      <t>チュウタイ</t>
    </rPh>
    <phoneticPr fontId="16"/>
  </si>
  <si>
    <r>
      <t>「担当科目」の欄には、担当する科目名を全て記入してください。なお、提出する際は、様式第</t>
    </r>
    <r>
      <rPr>
        <sz val="12"/>
        <color auto="1"/>
        <rFont val="ＭＳ Ｐゴシック"/>
      </rPr>
      <t>５号「訓練カリキュラム」の訓練内容に記載した科目を全て網羅
して いることを確認してください。</t>
    </r>
    <rPh sb="1" eb="3">
      <t>タントウ</t>
    </rPh>
    <rPh sb="3" eb="4">
      <t>カ</t>
    </rPh>
    <rPh sb="4" eb="5">
      <t>モク</t>
    </rPh>
    <rPh sb="7" eb="8">
      <t>ラン</t>
    </rPh>
    <rPh sb="11" eb="13">
      <t>タントウ</t>
    </rPh>
    <rPh sb="15" eb="17">
      <t>カモク</t>
    </rPh>
    <rPh sb="17" eb="18">
      <t>メイ</t>
    </rPh>
    <rPh sb="19" eb="20">
      <t>スベ</t>
    </rPh>
    <rPh sb="21" eb="23">
      <t>キニュウ</t>
    </rPh>
    <rPh sb="33" eb="35">
      <t>テイシュツ</t>
    </rPh>
    <rPh sb="37" eb="38">
      <t>サイ</t>
    </rPh>
    <rPh sb="40" eb="42">
      <t>テイヨウシキ</t>
    </rPh>
    <rPh sb="42" eb="43">
      <t>ダイ</t>
    </rPh>
    <rPh sb="44" eb="45">
      <t>ゴウ</t>
    </rPh>
    <rPh sb="46" eb="48">
      <t>クンレン</t>
    </rPh>
    <phoneticPr fontId="16"/>
  </si>
  <si>
    <t>AIの定義。AIブームの変遷。過去のAIブームにおいて中心となった研究・技術（探索・推論　等）。</t>
  </si>
  <si>
    <t>・訓練初日には雇用保険及び訓練手当に関する説明時間（概ね１時間程度）を確保でき、訓練最終日は概ね昼までに終了する計画としてください。開講式、閉校式は訓練時間に含めません。</t>
    <rPh sb="66" eb="69">
      <t>カイコウシキ</t>
    </rPh>
    <rPh sb="70" eb="73">
      <t>ヘイコウシキ</t>
    </rPh>
    <rPh sb="74" eb="76">
      <t>クンレン</t>
    </rPh>
    <rPh sb="76" eb="78">
      <t>ジカン</t>
    </rPh>
    <rPh sb="79" eb="80">
      <t>フク</t>
    </rPh>
    <phoneticPr fontId="16"/>
  </si>
  <si>
    <r>
      <t>・受講者15人あたり1人以上配置している　</t>
    </r>
    <r>
      <rPr>
        <sz val="12"/>
        <color rgb="FFFF0000"/>
        <rFont val="ＭＳ Ｐゴシック"/>
      </rPr>
      <t>（障害者訓練は除く）</t>
    </r>
  </si>
  <si>
    <t>・訓練生のうち、特定求職者が公共職業安定所に行く来所日及び訓練修了日前に訓練予備日を設定してください。</t>
    <rPh sb="1" eb="4">
      <t>クンレンセイ</t>
    </rPh>
    <rPh sb="8" eb="10">
      <t>トクテイ</t>
    </rPh>
    <rPh sb="10" eb="13">
      <t>キュウショクシャ</t>
    </rPh>
    <rPh sb="14" eb="16">
      <t>コウキョウ</t>
    </rPh>
    <rPh sb="16" eb="18">
      <t>ショクギョウ</t>
    </rPh>
    <rPh sb="18" eb="21">
      <t>アンテイショ</t>
    </rPh>
    <rPh sb="22" eb="23">
      <t>イ</t>
    </rPh>
    <rPh sb="24" eb="26">
      <t>ライショ</t>
    </rPh>
    <rPh sb="26" eb="27">
      <t>ビ</t>
    </rPh>
    <rPh sb="27" eb="28">
      <t>オヨ</t>
    </rPh>
    <rPh sb="29" eb="31">
      <t>クンレン</t>
    </rPh>
    <rPh sb="31" eb="34">
      <t>シュウリョウビ</t>
    </rPh>
    <rPh sb="34" eb="35">
      <t>マエ</t>
    </rPh>
    <rPh sb="36" eb="38">
      <t>クンレン</t>
    </rPh>
    <rPh sb="38" eb="41">
      <t>ヨビビ</t>
    </rPh>
    <rPh sb="42" eb="44">
      <t>セッテイ</t>
    </rPh>
    <phoneticPr fontId="16"/>
  </si>
  <si>
    <r>
      <t>長期（２年）訓練用_　</t>
    </r>
    <r>
      <rPr>
        <sz val="11"/>
        <color auto="1"/>
        <rFont val="ＭＳ Ｐゴシック"/>
      </rPr>
      <t>就業状況報告（修了就職者より）</t>
    </r>
  </si>
  <si>
    <r>
      <t>長期（２年）訓練用_　</t>
    </r>
    <r>
      <rPr>
        <sz val="11"/>
        <color auto="1"/>
        <rFont val="ＭＳ Ｐゴシック"/>
      </rPr>
      <t>就業状況ヒアリング記録管理簿</t>
    </r>
  </si>
  <si>
    <t>←実施計画書で使う時は「３．訓練実施施設」に切り替えてください</t>
    <rPh sb="1" eb="6">
      <t>ジッシケイカクショ</t>
    </rPh>
    <rPh sb="7" eb="8">
      <t>ツカ</t>
    </rPh>
    <rPh sb="9" eb="10">
      <t>トキ</t>
    </rPh>
    <rPh sb="14" eb="16">
      <t>クンレン</t>
    </rPh>
    <rPh sb="16" eb="20">
      <t>ジッシシセツ</t>
    </rPh>
    <rPh sb="22" eb="23">
      <t>キ</t>
    </rPh>
    <rPh sb="24" eb="25">
      <t>カ</t>
    </rPh>
    <phoneticPr fontId="16"/>
  </si>
  <si>
    <t>←実施計画書で使う時は「２．訓練実施機関」に切り替えてください</t>
    <rPh sb="1" eb="6">
      <t>ジッシケイカクショ</t>
    </rPh>
    <rPh sb="7" eb="8">
      <t>ツカ</t>
    </rPh>
    <rPh sb="9" eb="10">
      <t>トキ</t>
    </rPh>
    <rPh sb="14" eb="16">
      <t>クンレン</t>
    </rPh>
    <rPh sb="16" eb="18">
      <t>ジッシ</t>
    </rPh>
    <rPh sb="18" eb="20">
      <t>キカン</t>
    </rPh>
    <rPh sb="22" eb="23">
      <t>キ</t>
    </rPh>
    <rPh sb="24" eb="25">
      <t>カ</t>
    </rPh>
    <phoneticPr fontId="16"/>
  </si>
  <si>
    <t>←実施計画書で使う時は「６．訓練体制（就職支援体制）」に切り替えてください</t>
    <rPh sb="1" eb="6">
      <t>ジッシケイカクショ</t>
    </rPh>
    <rPh sb="7" eb="8">
      <t>ツカ</t>
    </rPh>
    <rPh sb="9" eb="10">
      <t>トキ</t>
    </rPh>
    <rPh sb="14" eb="16">
      <t>クンレン</t>
    </rPh>
    <rPh sb="16" eb="18">
      <t>タイセイ</t>
    </rPh>
    <rPh sb="19" eb="21">
      <t>シュウショク</t>
    </rPh>
    <rPh sb="21" eb="23">
      <t>シエン</t>
    </rPh>
    <rPh sb="23" eb="25">
      <t>タイセイ</t>
    </rPh>
    <rPh sb="28" eb="29">
      <t>キ</t>
    </rPh>
    <rPh sb="30" eb="31">
      <t>カ</t>
    </rPh>
    <phoneticPr fontId="16"/>
  </si>
  <si>
    <t>（定住外国人）訓練において、通訳を配置する場合は、通訳を行う者を記載してください。</t>
    <rPh sb="14" eb="16">
      <t>ツウヤク</t>
    </rPh>
    <rPh sb="17" eb="19">
      <t>ハイチ</t>
    </rPh>
    <rPh sb="21" eb="23">
      <t>バアイ</t>
    </rPh>
    <phoneticPr fontId="16"/>
  </si>
  <si>
    <t>必須</t>
  </si>
  <si>
    <t>９　就職希望調査</t>
  </si>
  <si>
    <t>２．訓練実施経費（職場実習）（付帯業務含む）</t>
    <rPh sb="2" eb="4">
      <t>クンレン</t>
    </rPh>
    <rPh sb="4" eb="6">
      <t>ジッシ</t>
    </rPh>
    <rPh sb="6" eb="8">
      <t>ケイヒ</t>
    </rPh>
    <rPh sb="9" eb="11">
      <t>ショクバ</t>
    </rPh>
    <rPh sb="11" eb="13">
      <t>ジッシュウ</t>
    </rPh>
    <rPh sb="15" eb="17">
      <t>フタイ</t>
    </rPh>
    <rPh sb="17" eb="19">
      <t>ギョウム</t>
    </rPh>
    <rPh sb="19" eb="20">
      <t>フク</t>
    </rPh>
    <phoneticPr fontId="16"/>
  </si>
  <si>
    <t>10　就職状況報告書</t>
  </si>
  <si>
    <t>13　ジョブ・カード</t>
  </si>
  <si>
    <t>15　訓練手当受給者の事務処理について</t>
  </si>
  <si>
    <t>16　求職者支援制度に係る事務処理について</t>
  </si>
  <si>
    <t>研修等の指定通知</t>
    <rPh sb="2" eb="3">
      <t>トウ</t>
    </rPh>
    <rPh sb="4" eb="6">
      <t>シテイ</t>
    </rPh>
    <rPh sb="6" eb="8">
      <t>ツウチ</t>
    </rPh>
    <phoneticPr fontId="16"/>
  </si>
  <si>
    <t>消費税</t>
    <rPh sb="0" eb="3">
      <t>ショウヒゼイ</t>
    </rPh>
    <phoneticPr fontId="16"/>
  </si>
  <si>
    <t>価格が税抜きの場合のみ記入</t>
    <rPh sb="0" eb="2">
      <t>カカク</t>
    </rPh>
    <rPh sb="3" eb="4">
      <t>ゼイ</t>
    </rPh>
    <rPh sb="4" eb="5">
      <t>ヌ</t>
    </rPh>
    <phoneticPr fontId="16"/>
  </si>
  <si>
    <t>値引きを行う場合のみ記入</t>
    <rPh sb="0" eb="2">
      <t>ネビ</t>
    </rPh>
    <rPh sb="4" eb="5">
      <t>オコナ</t>
    </rPh>
    <rPh sb="6" eb="8">
      <t>バアイ</t>
    </rPh>
    <rPh sb="10" eb="12">
      <t>キニュウ</t>
    </rPh>
    <phoneticPr fontId="16"/>
  </si>
  <si>
    <r>
      <t>出版社名・</t>
    </r>
    <r>
      <rPr>
        <sz val="12"/>
        <color auto="1"/>
        <rFont val="ＭＳ ゴシック"/>
      </rPr>
      <t>仕様等</t>
    </r>
    <rPh sb="5" eb="7">
      <t>シヨウ</t>
    </rPh>
    <phoneticPr fontId="16"/>
  </si>
  <si>
    <t>価格</t>
    <rPh sb="0" eb="2">
      <t>カカク</t>
    </rPh>
    <phoneticPr fontId="16"/>
  </si>
  <si>
    <t>※合計額は、原則税抜き20,000円以下（定住外国人向け訓練は15，000円以下）とする。この額を超える場合、下欄に理由を記載する</t>
    <rPh sb="1" eb="4">
      <t>ゴウケイガク</t>
    </rPh>
    <rPh sb="6" eb="8">
      <t>ゲンソク</t>
    </rPh>
    <rPh sb="8" eb="10">
      <t>ゼイヌ</t>
    </rPh>
    <rPh sb="17" eb="18">
      <t>エン</t>
    </rPh>
    <rPh sb="18" eb="20">
      <t>イカ</t>
    </rPh>
    <rPh sb="21" eb="27">
      <t>テイジュウガイコクジンム</t>
    </rPh>
    <rPh sb="28" eb="30">
      <t>クンレン</t>
    </rPh>
    <rPh sb="37" eb="40">
      <t>エンイカ</t>
    </rPh>
    <rPh sb="47" eb="48">
      <t>ガク</t>
    </rPh>
    <rPh sb="49" eb="50">
      <t>コ</t>
    </rPh>
    <rPh sb="52" eb="54">
      <t>バアイ</t>
    </rPh>
    <rPh sb="55" eb="57">
      <t>カラン</t>
    </rPh>
    <rPh sb="58" eb="60">
      <t>リユウ</t>
    </rPh>
    <rPh sb="61" eb="63">
      <t>キサイ</t>
    </rPh>
    <phoneticPr fontId="16"/>
  </si>
  <si>
    <r>
      <t>⑤ジョブ・カードの作成支援</t>
    </r>
    <r>
      <rPr>
        <sz val="12"/>
        <color rgb="FFFF0000"/>
        <rFont val="ＭＳ ゴシック"/>
      </rPr>
      <t>（障害者訓練を除く）</t>
    </r>
    <rPh sb="11" eb="13">
      <t>シエン</t>
    </rPh>
    <phoneticPr fontId="16"/>
  </si>
  <si>
    <t>①訓練修了日又は就職のための中退の日の翌日から起算して3か月以内に、日雇労働を除いた雇用保険の被保険者として就職予定若しくは雇用された又は雇用保険適用事業主となった又は労働派遣事業(有期雇用派遣)により派遣され派遣先に就業した。</t>
    <rPh sb="1" eb="3">
      <t>クンレン</t>
    </rPh>
    <rPh sb="3" eb="5">
      <t>シュウリョウ</t>
    </rPh>
    <rPh sb="5" eb="6">
      <t>ビ</t>
    </rPh>
    <rPh sb="6" eb="7">
      <t>マタ</t>
    </rPh>
    <rPh sb="8" eb="10">
      <t>シュウショク</t>
    </rPh>
    <rPh sb="14" eb="16">
      <t>チュウタイ</t>
    </rPh>
    <rPh sb="17" eb="18">
      <t>ヒ</t>
    </rPh>
    <rPh sb="19" eb="21">
      <t>ヨクジツ</t>
    </rPh>
    <rPh sb="23" eb="25">
      <t>キサン</t>
    </rPh>
    <rPh sb="29" eb="30">
      <t>ゲツ</t>
    </rPh>
    <rPh sb="30" eb="32">
      <t>イナイ</t>
    </rPh>
    <rPh sb="34" eb="36">
      <t>ヒヤトイ</t>
    </rPh>
    <rPh sb="36" eb="38">
      <t>ロウドウ</t>
    </rPh>
    <rPh sb="39" eb="40">
      <t>ノゾ</t>
    </rPh>
    <rPh sb="42" eb="46">
      <t>コヨウホケン</t>
    </rPh>
    <rPh sb="47" eb="48">
      <t>ヒ</t>
    </rPh>
    <rPh sb="48" eb="50">
      <t>ホケン</t>
    </rPh>
    <rPh sb="50" eb="51">
      <t>シャ</t>
    </rPh>
    <rPh sb="54" eb="56">
      <t>シュウショク</t>
    </rPh>
    <rPh sb="56" eb="58">
      <t>ヨテイ</t>
    </rPh>
    <rPh sb="58" eb="59">
      <t>モ</t>
    </rPh>
    <rPh sb="62" eb="64">
      <t>コヨウ</t>
    </rPh>
    <rPh sb="67" eb="68">
      <t>マタ</t>
    </rPh>
    <rPh sb="69" eb="71">
      <t>コヨウ</t>
    </rPh>
    <rPh sb="71" eb="73">
      <t>ホケン</t>
    </rPh>
    <rPh sb="73" eb="75">
      <t>テキヨウ</t>
    </rPh>
    <rPh sb="75" eb="78">
      <t>ジギョウヌシ</t>
    </rPh>
    <rPh sb="82" eb="83">
      <t>マタ</t>
    </rPh>
    <phoneticPr fontId="16"/>
  </si>
  <si>
    <t>　契約書別記第６により、下記のとおり再委託先の個人情報管理責任者等を定めたので報告します。</t>
  </si>
  <si>
    <t>就職先</t>
    <rPh sb="0" eb="2">
      <t>シュウショク</t>
    </rPh>
    <rPh sb="2" eb="3">
      <t>サキ</t>
    </rPh>
    <phoneticPr fontId="16"/>
  </si>
  <si>
    <t>知的財産権が保護する対象</t>
  </si>
  <si>
    <r>
      <t>・教室総面積を</t>
    </r>
    <r>
      <rPr>
        <sz val="12"/>
        <color rgb="FFFF0000"/>
        <rFont val="ＭＳ Ｐゴシック"/>
      </rPr>
      <t>定員</t>
    </r>
    <r>
      <rPr>
        <sz val="12"/>
        <color auto="1"/>
        <rFont val="ＭＳ Ｐゴシック"/>
      </rPr>
      <t>で除した数値</t>
    </r>
    <rPh sb="1" eb="3">
      <t>キョウシツ</t>
    </rPh>
    <rPh sb="3" eb="6">
      <t>ソウメンセキ</t>
    </rPh>
    <rPh sb="7" eb="9">
      <t>テイイン</t>
    </rPh>
    <rPh sb="10" eb="11">
      <t>ジョ</t>
    </rPh>
    <rPh sb="13" eb="15">
      <t>スウチ</t>
    </rPh>
    <phoneticPr fontId="16"/>
  </si>
  <si>
    <r>
      <t>　　原則訓練時間は、１か月当たり１００時間以上。ただし夏季休暇や年末年始を含む場合はこの限りではない</t>
    </r>
    <r>
      <rPr>
        <sz val="12"/>
        <color rgb="FFFF0000"/>
        <rFont val="ＭＳ Ｐゴシック"/>
      </rPr>
      <t>（大型自動車一種運転業務従事者育成科は除く）。</t>
    </r>
    <rPh sb="2" eb="4">
      <t>ゲンソク</t>
    </rPh>
    <rPh sb="27" eb="31">
      <t>カキキュウカ</t>
    </rPh>
    <rPh sb="32" eb="36">
      <t>ネンマツネンシ</t>
    </rPh>
    <rPh sb="37" eb="38">
      <t>フク</t>
    </rPh>
    <rPh sb="39" eb="41">
      <t>バアイ</t>
    </rPh>
    <rPh sb="44" eb="45">
      <t>カギ</t>
    </rPh>
    <rPh sb="60" eb="62">
      <t>ギョウム</t>
    </rPh>
    <rPh sb="67" eb="68">
      <t>カ</t>
    </rPh>
    <phoneticPr fontId="16"/>
  </si>
  <si>
    <r>
      <t>　　訓練総時間数は、訓練月数×</t>
    </r>
    <r>
      <rPr>
        <sz val="12"/>
        <color auto="1"/>
        <rFont val="ＭＳ Ｐゴシック"/>
      </rPr>
      <t>１０６　時間以上　</t>
    </r>
    <r>
      <rPr>
        <sz val="12"/>
        <color rgb="FFFF0000"/>
        <rFont val="ＭＳ Ｐゴシック"/>
      </rPr>
      <t>（大型自動車一種運転業務従事者養成科、障害者訓練を除く）</t>
    </r>
    <rPh sb="2" eb="8">
      <t>クンレンソウジカンスウ</t>
    </rPh>
    <rPh sb="10" eb="14">
      <t>クンレンツキスウ</t>
    </rPh>
    <rPh sb="19" eb="23">
      <t>ジカンイジョウ</t>
    </rPh>
    <rPh sb="34" eb="36">
      <t>ギョウム</t>
    </rPh>
    <rPh sb="41" eb="42">
      <t>カ</t>
    </rPh>
    <phoneticPr fontId="16"/>
  </si>
  <si>
    <t>社会の変化</t>
  </si>
  <si>
    <t>必須（左記の訓練のみ）</t>
    <rPh sb="0" eb="2">
      <t>ヒッス</t>
    </rPh>
    <rPh sb="3" eb="5">
      <t>サキ</t>
    </rPh>
    <rPh sb="6" eb="8">
      <t>クンレン</t>
    </rPh>
    <phoneticPr fontId="16"/>
  </si>
  <si>
    <t>必須（障害者訓練は除く）</t>
  </si>
  <si>
    <t>【添付書類】
・　職業訓練サービスガイドライン研修の受講証明書（写）（又は修了証明書（写）又は修了証書（写））、
　　または ISO29993及びISO21001の審査登録証（写）</t>
  </si>
  <si>
    <t>大型自動車教習等の料金表　　　　（Ａ４サイズ）</t>
    <rPh sb="0" eb="2">
      <t>オオガタ</t>
    </rPh>
    <rPh sb="2" eb="5">
      <t>ジドウシャ</t>
    </rPh>
    <rPh sb="5" eb="7">
      <t>キョウシュウ</t>
    </rPh>
    <rPh sb="7" eb="8">
      <t>トウ</t>
    </rPh>
    <rPh sb="9" eb="12">
      <t>リョウキンヒョウ</t>
    </rPh>
    <phoneticPr fontId="16"/>
  </si>
  <si>
    <t>Why</t>
  </si>
  <si>
    <r>
      <t>提案訓練のポイント</t>
    </r>
    <r>
      <rPr>
        <b/>
        <sz val="11"/>
        <color rgb="FFFF0000"/>
        <rFont val="ＭＳ Ｐゴシック"/>
      </rPr>
      <t>（離職者訓練）</t>
    </r>
  </si>
  <si>
    <t>How</t>
  </si>
  <si>
    <t>（備考）</t>
    <rPh sb="1" eb="3">
      <t>ビコウ</t>
    </rPh>
    <phoneticPr fontId="92"/>
  </si>
  <si>
    <t>データ</t>
  </si>
  <si>
    <t>分析アプローチ設計</t>
  </si>
  <si>
    <t>デジタル技術</t>
  </si>
  <si>
    <t>留意点</t>
  </si>
  <si>
    <t>顧客価値の変化</t>
  </si>
  <si>
    <t>データを扱う</t>
  </si>
  <si>
    <t>ハードウェア・ソフトウェア</t>
  </si>
  <si>
    <t>ネットワーク</t>
  </si>
  <si>
    <t>セキュリティ</t>
  </si>
  <si>
    <t>コンプライアンス</t>
  </si>
  <si>
    <t>様式第２号の１</t>
  </si>
  <si>
    <t>行動例/学習項目例（概要）</t>
    <rPh sb="0" eb="2">
      <t>コウドウ</t>
    </rPh>
    <rPh sb="2" eb="3">
      <t>レイ</t>
    </rPh>
    <rPh sb="4" eb="6">
      <t>ガクシュウ</t>
    </rPh>
    <rPh sb="6" eb="8">
      <t>コウモク</t>
    </rPh>
    <rPh sb="8" eb="9">
      <t>レイ</t>
    </rPh>
    <rPh sb="10" eb="12">
      <t>ガイヨウ</t>
    </rPh>
    <phoneticPr fontId="92"/>
  </si>
  <si>
    <t>日本と海外におけるDXの取組みの差</t>
  </si>
  <si>
    <t>顧客・ユーザーを取り巻くデジタルサービス</t>
  </si>
  <si>
    <t>デジタル技術の活用による競争環境変化の具体的事例</t>
  </si>
  <si>
    <t>データの種類</t>
  </si>
  <si>
    <t>データの分析手法（基礎的な確率・統計の知識）</t>
  </si>
  <si>
    <t>データを読む</t>
    <rPh sb="4" eb="5">
      <t>ヨ</t>
    </rPh>
    <phoneticPr fontId="92"/>
  </si>
  <si>
    <t>データの入力</t>
  </si>
  <si>
    <t>データベース</t>
  </si>
  <si>
    <t>モニタリングの手法</t>
  </si>
  <si>
    <t>AIの歴史</t>
  </si>
  <si>
    <t>AIに関する最新の技術動向</t>
  </si>
  <si>
    <t>サービス提供側における入力データの管理/利用方法の確認。社内や組織における利用ルールの確認。</t>
  </si>
  <si>
    <t>クラウドサービスの提供形態</t>
  </si>
  <si>
    <t>クラウドに関する最新の技術動向</t>
  </si>
  <si>
    <t>ハードウェア</t>
  </si>
  <si>
    <t>企業における開発・運用</t>
  </si>
  <si>
    <t>ハードウェア・ソフトウェアに関する最新の技術動向</t>
  </si>
  <si>
    <t>ネットワークに関する最新の技術動向</t>
  </si>
  <si>
    <t>事業活動におけるデータ・デジタル技術の活用事例</t>
  </si>
  <si>
    <t>生成AIの活用事例</t>
  </si>
  <si>
    <t>生成AIの利用方法</t>
  </si>
  <si>
    <t>セキュリティの3要素</t>
  </si>
  <si>
    <t>情報セキュリティマネジメントシステム（ISMS）</t>
  </si>
  <si>
    <t>日本と海外におけるDXの取組みの差。</t>
  </si>
  <si>
    <t>諸外国におけるデータ規制の内容</t>
  </si>
  <si>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</si>
  <si>
    <t>購買行動の変化。変化に対応した広告手法：レコメンド、SEO、リスティング広告、インフルエンサー、OMO（Online Merges with Offline）、LBM（Location Based Marketing）。データ・デジタル技術を活用した顧客・ユーザー行動の分析事例。</t>
  </si>
  <si>
    <t>eコマース。動画・音楽配信。タクシー配車アプリ。デリバリーサービス。電子書籍。インターネットバンキング。</t>
  </si>
  <si>
    <t>データや事象の重複に気づく。条件をそろえた比較。誇張表現を見抜く。集計ミス・記載ミスの特定。</t>
  </si>
  <si>
    <t>データの可視化（棒グラフ・折線グラフ・散布図・ヒートマップなどの作成）。分析結果の言語化。</t>
  </si>
  <si>
    <t>データの抽出、データクレンジング（外れ値、異常値）、フィルタリング・ソート、結合、マッピング、サンプリング、集計・変換・演算。</t>
  </si>
  <si>
    <t>データのダウンロードと保存、ファイル形式。</t>
  </si>
  <si>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</si>
  <si>
    <t>機械学習の具体的手法：教師あり学習、教師なし学習、強化学習 等。深層学習の概要：ニューラルネットワーク、事前学習、ファインチューニング 等。AIプロジェクトの進め方 等</t>
  </si>
  <si>
    <t>人間中心のAI社会原則、ELSI（Ethical, Legal and Social Issues）等</t>
  </si>
  <si>
    <t>強いAIと弱いAI 等。</t>
  </si>
  <si>
    <t>SaaS（Software as a Service）。IaaS（Infrastructure as a Service）。PaaS（Platform as a Service）。</t>
  </si>
  <si>
    <t>クラウドに関する最新の技術動向。</t>
  </si>
  <si>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</si>
  <si>
    <t>プロジェクトマネジメントの概要。サービスマネジメントの概要。</t>
  </si>
  <si>
    <t>電子メール。5G（モバイル）。リモート会議等のコミュニケーションサービス。ネット決済等の金融サービス。</t>
  </si>
  <si>
    <t>ネットワークに関する最新の技術動向。</t>
  </si>
  <si>
    <r>
      <t>※　「DXリテラシー標準項目」の番号は別添</t>
    </r>
    <r>
      <rPr>
        <sz val="14"/>
        <color theme="1"/>
        <rFont val="ＭＳ Ｐゴシック"/>
      </rPr>
      <t>２「DXリテラシー標準の項目の一覧」の、どの項目に該当するか示しています。</t>
    </r>
    <rPh sb="10" eb="12">
      <t>ヒョウジュン</t>
    </rPh>
    <rPh sb="12" eb="14">
      <t>コウモク</t>
    </rPh>
    <rPh sb="19" eb="21">
      <t>ベッテン</t>
    </rPh>
    <phoneticPr fontId="16"/>
  </si>
  <si>
    <t>業務全般における文章作成・要約、情報収集、課題抽出、アイデア出しへの大規模言語モデルの利用等。顧客体験の改善、ビジネス変革等。</t>
  </si>
  <si>
    <t>コミュニケーションツール：メール、チャット、プロジェクト管理。オフィスツール：文字のサイズ・フォント変更、基本的な関数、表の作成、便利なショートカット。検索エンジン：検索のコツ。</t>
  </si>
  <si>
    <t>ノーコード・ローコードツールの基礎知識。RPA、AutoMLなどの自動化・内製化ツールの概要。</t>
  </si>
  <si>
    <t>写真の位置情報による住所の流出。アカウントの乗っ取り。炎上。名誉棄損判決。SNSやAIツール、検索等の入力データによる情報漏洩。生成AIなどの学習データ利用。</t>
  </si>
  <si>
    <t>結果の捏造。実験データの盗用。恣意的な結果の抽出。ELSI（Ethical, Legal, and Social Issues）。</t>
  </si>
  <si>
    <t>著作権、特許権、実用新案権、意匠権、商標権。不正競争防止法。</t>
  </si>
  <si>
    <t>複数の欄にチェックしていただいても差し支えありません。</t>
  </si>
  <si>
    <t>デジタルリテラシーを含むカリキュラムの例</t>
  </si>
  <si>
    <t>チェック欄
（☑）</t>
  </si>
  <si>
    <r>
      <t>・</t>
    </r>
    <r>
      <rPr>
        <u/>
        <sz val="14"/>
        <color auto="1"/>
        <rFont val="ＭＳ ゴシック"/>
      </rPr>
      <t>就職先業界の社会課題とデータやデジタルによる解決</t>
    </r>
    <r>
      <rPr>
        <sz val="14"/>
        <color auto="1"/>
        <rFont val="ＭＳ ゴシック"/>
      </rPr>
      <t xml:space="preserve">
　　介護・美容・飲食・病院・流通等のデジタル活用による効率化の事例の紹介等</t>
    </r>
  </si>
  <si>
    <r>
      <t>・</t>
    </r>
    <r>
      <rPr>
        <u/>
        <sz val="14"/>
        <color auto="1"/>
        <rFont val="ＭＳ ゴシック"/>
      </rPr>
      <t>就職先業界のデジタル技術の活用による競争環境変化の具体的事例</t>
    </r>
    <r>
      <rPr>
        <sz val="14"/>
        <color auto="1"/>
        <rFont val="ＭＳ ゴシック"/>
      </rPr>
      <t xml:space="preserve">
　　小売・流通業界・観光業界等の事例の紹介等</t>
    </r>
  </si>
  <si>
    <r>
      <t>・</t>
    </r>
    <r>
      <rPr>
        <u/>
        <sz val="14"/>
        <color auto="1"/>
        <rFont val="ＭＳ ゴシック"/>
      </rPr>
      <t>就職先で想定されるインターネットサービスの活用</t>
    </r>
    <r>
      <rPr>
        <sz val="14"/>
        <color auto="1"/>
        <rFont val="ＭＳ ゴシック"/>
      </rPr>
      <t xml:space="preserve">
　　ZOOM、Teams等の代表的なWEB会議用ソフト、グループウェアの利用方法・紹介等</t>
    </r>
  </si>
  <si>
    <r>
      <t>・</t>
    </r>
    <r>
      <rPr>
        <u/>
        <sz val="14"/>
        <color auto="1"/>
        <rFont val="ＭＳ ゴシック"/>
      </rPr>
      <t>就職先で想定されるデータ・デジタル技術の活用事例</t>
    </r>
    <r>
      <rPr>
        <sz val="14"/>
        <color auto="1"/>
        <rFont val="ＭＳ ゴシック"/>
      </rPr>
      <t xml:space="preserve">
　　POSシステム、キャッシュレス決済、モバイルPOSレジ、電子カルテ、介護ソフト、
　　施工管理や勤怠管理のICT化導入、生成ＡＩの活用事例の紹介等</t>
    </r>
  </si>
  <si>
    <r>
      <t>・</t>
    </r>
    <r>
      <rPr>
        <u/>
        <sz val="14"/>
        <color auto="1"/>
        <rFont val="ＭＳ ゴシック"/>
      </rPr>
      <t>就職先で想定される日常業務に関するパソコン等のツールの利用方法</t>
    </r>
    <r>
      <rPr>
        <sz val="14"/>
        <color auto="1"/>
        <rFont val="ＭＳ ゴシック"/>
      </rPr>
      <t xml:space="preserve">
　　オフィスソフトの操作（就職先での報告書やリーフレット等の作成で使用が想定される
　　文字のサイズやフォントを変更した文書作成、就職先での資料作成、データ管理等で
　　使用が想定される基本的な関数、表作成などのレベルのものに限る）等</t>
    </r>
  </si>
  <si>
    <r>
      <t>・</t>
    </r>
    <r>
      <rPr>
        <u/>
        <sz val="14"/>
        <color auto="1"/>
        <rFont val="ＭＳ ゴシック"/>
      </rPr>
      <t>就職先で想定される情報セキュリティ関係</t>
    </r>
    <r>
      <rPr>
        <sz val="14"/>
        <color auto="1"/>
        <rFont val="ＭＳ ゴシック"/>
      </rPr>
      <t xml:space="preserve">
　　デジタルデータに係る情報セキュリティの重要性、情報セキュリティ事故の原因、
　　個人がとるべきセキュリティ対策等</t>
    </r>
  </si>
  <si>
    <r>
      <t>・</t>
    </r>
    <r>
      <rPr>
        <u/>
        <sz val="14"/>
        <color auto="1"/>
        <rFont val="ＭＳ ゴシック"/>
      </rPr>
      <t>就職先業界のデジタルデータを扱う際の法令遵守</t>
    </r>
    <r>
      <rPr>
        <sz val="14"/>
        <color auto="1"/>
        <rFont val="ＭＳ ゴシック"/>
      </rPr>
      <t xml:space="preserve">
　　顧客等のデジタルデータを扱う際の個人情報保護法、画像等のデジタルデータを
　　扱う際の著作権などのルール等</t>
    </r>
  </si>
  <si>
    <t>安定所による確認 希望</t>
    <rPh sb="0" eb="3">
      <t>アンテイショ</t>
    </rPh>
    <rPh sb="6" eb="8">
      <t>カクニン</t>
    </rPh>
    <rPh sb="9" eb="11">
      <t>キボウ</t>
    </rPh>
    <phoneticPr fontId="16"/>
  </si>
  <si>
    <t>安定所による確認 結果</t>
    <rPh sb="0" eb="3">
      <t>アンテイショ</t>
    </rPh>
    <rPh sb="6" eb="8">
      <t>カクニン</t>
    </rPh>
    <rPh sb="9" eb="11">
      <t>ケッカ</t>
    </rPh>
    <phoneticPr fontId="16"/>
  </si>
  <si>
    <t>デジタルリテラシーを含むカリキュラムチェックシート</t>
  </si>
  <si>
    <t>様式１１改</t>
    <rPh sb="0" eb="2">
      <t>ヨウシキ</t>
    </rPh>
    <rPh sb="4" eb="5">
      <t>カイ</t>
    </rPh>
    <phoneticPr fontId="16"/>
  </si>
  <si>
    <r>
      <t>デュアル訓練</t>
    </r>
    <r>
      <rPr>
        <sz val="11"/>
        <color auto="1"/>
        <rFont val="ＭＳ Ｐゴシック"/>
      </rPr>
      <t>職場実習実施計画書（※該当する場合）</t>
    </r>
    <rPh sb="4" eb="6">
      <t>クンレン</t>
    </rPh>
    <rPh sb="6" eb="8">
      <t>ショクバ</t>
    </rPh>
    <rPh sb="8" eb="10">
      <t>ジッシュウ</t>
    </rPh>
    <phoneticPr fontId="16"/>
  </si>
  <si>
    <t>様式第１１号改</t>
    <rPh sb="0" eb="2">
      <t>ヨウシキ</t>
    </rPh>
    <rPh sb="2" eb="3">
      <t>ダイ</t>
    </rPh>
    <rPh sb="5" eb="6">
      <t>ゴウ</t>
    </rPh>
    <rPh sb="6" eb="7">
      <t>カイ</t>
    </rPh>
    <phoneticPr fontId="16"/>
  </si>
  <si>
    <t>経緯報告書（追跡困難等となった経緯）</t>
    <rPh sb="0" eb="2">
      <t>ケイイ</t>
    </rPh>
    <rPh sb="2" eb="5">
      <t>ホウコクショ</t>
    </rPh>
    <phoneticPr fontId="16"/>
  </si>
  <si>
    <r>
      <t>訓練</t>
    </r>
    <r>
      <rPr>
        <sz val="11"/>
        <color auto="1"/>
        <rFont val="ＭＳ 明朝"/>
      </rPr>
      <t>科名を変える場合は、変更後の名称を「変更訓練科名」に記載してください（訓練内容や訓練に係る職種が容易に分かるような名称を設定の上、記載してく</t>
    </r>
    <rPh sb="0" eb="2">
      <t>クンレン</t>
    </rPh>
    <rPh sb="2" eb="4">
      <t>カメイ</t>
    </rPh>
    <rPh sb="5" eb="6">
      <t>カ</t>
    </rPh>
    <rPh sb="8" eb="10">
      <t>バアイ</t>
    </rPh>
    <rPh sb="12" eb="15">
      <t>ヘンコウゴ</t>
    </rPh>
    <rPh sb="16" eb="18">
      <t>メイショウ</t>
    </rPh>
    <rPh sb="20" eb="22">
      <t>ヘンコウ</t>
    </rPh>
    <rPh sb="28" eb="30">
      <t>キサイ</t>
    </rPh>
    <phoneticPr fontId="16"/>
  </si>
  <si>
    <r>
      <t>提案訓練</t>
    </r>
    <r>
      <rPr>
        <sz val="12"/>
        <color auto="1"/>
        <rFont val="ＭＳ Ｐゴシック"/>
      </rPr>
      <t>と同種の訓練には、「①提案訓練の同種訓練」の欄に〇をつけてください</t>
    </r>
    <rPh sb="0" eb="4">
      <t>テイアンクンレン</t>
    </rPh>
    <rPh sb="5" eb="7">
      <t>ドウシュ</t>
    </rPh>
    <rPh sb="8" eb="10">
      <t>クンレン</t>
    </rPh>
    <rPh sb="15" eb="17">
      <t>テイアン</t>
    </rPh>
    <rPh sb="17" eb="19">
      <t>クンレン</t>
    </rPh>
    <rPh sb="20" eb="22">
      <t>ドウシュ</t>
    </rPh>
    <rPh sb="22" eb="24">
      <t>クンレン</t>
    </rPh>
    <rPh sb="26" eb="27">
      <t>ラン</t>
    </rPh>
    <phoneticPr fontId="16"/>
  </si>
  <si>
    <r>
      <t>就職者とは、訓練終了後３か月以内に就職（中退就職含む）または内定した者のうち、</t>
    </r>
    <r>
      <rPr>
        <sz val="12"/>
        <color auto="1"/>
        <rFont val="ＭＳ Ｐゴシック"/>
      </rPr>
      <t>１週間の所定労働時間が20時間以上であり、且つ「雇用期間の定め無し」又は「４か月以上」の雇用期間により雇い入れられた者及び自営を開始した者をいいます。（※求職者支援訓練は認定基準における雇用保険適用就職率による）</t>
    </r>
    <rPh sb="73" eb="74">
      <t>マタ</t>
    </rPh>
    <rPh sb="116" eb="119">
      <t>キュウショクシャ</t>
    </rPh>
    <rPh sb="119" eb="121">
      <t>シエン</t>
    </rPh>
    <rPh sb="121" eb="123">
      <t>クンレン</t>
    </rPh>
    <rPh sb="124" eb="126">
      <t>ニンテイ</t>
    </rPh>
    <rPh sb="126" eb="128">
      <t>キジュン</t>
    </rPh>
    <rPh sb="132" eb="134">
      <t>コヨウ</t>
    </rPh>
    <rPh sb="134" eb="136">
      <t>ホケン</t>
    </rPh>
    <rPh sb="136" eb="138">
      <t>テキヨウ</t>
    </rPh>
    <rPh sb="138" eb="141">
      <t>シュウショクリツ</t>
    </rPh>
    <phoneticPr fontId="16"/>
  </si>
  <si>
    <r>
      <t>訓練修了後に取得できる資格には、</t>
    </r>
    <r>
      <rPr>
        <sz val="8"/>
        <color auto="1"/>
        <rFont val="ＭＳ Ｐゴシック"/>
      </rPr>
      <t>訓練により取得できる（可能性が十分にある）資格等を記入してください。資格等合格率（全国、訓練校）の把握できる最新の（年間平均）合格率を記入してください。</t>
    </r>
    <rPh sb="0" eb="2">
      <t>クンレン</t>
    </rPh>
    <rPh sb="2" eb="5">
      <t>シュウリョウゴ</t>
    </rPh>
    <rPh sb="6" eb="8">
      <t>シュトク</t>
    </rPh>
    <rPh sb="11" eb="13">
      <t>シカク</t>
    </rPh>
    <phoneticPr fontId="16"/>
  </si>
  <si>
    <r>
      <t>実技科目の2人目として補助のみを行う方は</t>
    </r>
    <r>
      <rPr>
        <sz val="12"/>
        <color auto="1"/>
        <rFont val="ＭＳ Ｐゴシック"/>
      </rPr>
      <t>「助手」欄に△印を記入してください。</t>
    </r>
    <rPh sb="0" eb="2">
      <t>ジツギ</t>
    </rPh>
    <rPh sb="2" eb="4">
      <t>カモク</t>
    </rPh>
    <rPh sb="6" eb="8">
      <t>ニンメ</t>
    </rPh>
    <rPh sb="11" eb="13">
      <t>ホジョ</t>
    </rPh>
    <rPh sb="16" eb="17">
      <t>オコナ</t>
    </rPh>
    <rPh sb="18" eb="19">
      <t>カタ</t>
    </rPh>
    <rPh sb="21" eb="23">
      <t>ジョシュ</t>
    </rPh>
    <rPh sb="24" eb="25">
      <t>ラン</t>
    </rPh>
    <rPh sb="27" eb="28">
      <t>シルシ</t>
    </rPh>
    <rPh sb="29" eb="31">
      <t>キニュウ</t>
    </rPh>
    <phoneticPr fontId="16"/>
  </si>
  <si>
    <r>
      <t>　　②　業務
　　　イ　過去の受講者に対する就職支援実績を踏まえ、受講者に対する就職支援を企画、立案すること。
　　　ロ　受講者に対するキャリアコンサルティング、訓練の修了判定、ジョブ・カードの作成支援、就職支援必須事項が適切に実施されるよう管理し、
　　　　確保すること</t>
    </r>
    <r>
      <rPr>
        <sz val="12"/>
        <color rgb="FFFF0000"/>
        <rFont val="ＭＳ ゴシック"/>
      </rPr>
      <t>（障害者訓練を除く）</t>
    </r>
    <r>
      <rPr>
        <sz val="12"/>
        <color auto="1"/>
        <rFont val="ＭＳ ゴシック"/>
      </rPr>
      <t>。
　　　ハ　就職支援に関して、公共職業安定所その他職業紹介機関、事業主団体等との連携を確保すること。
　　　ニ　訓練修了者及び就職を理由として中途退校した者の就職状況を把握、管理すること。</t>
    </r>
    <rPh sb="4" eb="6">
      <t>ギョウム</t>
    </rPh>
    <rPh sb="12" eb="14">
      <t>カコ</t>
    </rPh>
    <rPh sb="15" eb="18">
      <t>ジュコウシャ</t>
    </rPh>
    <rPh sb="19" eb="20">
      <t>タイ</t>
    </rPh>
    <rPh sb="22" eb="24">
      <t>シュウショク</t>
    </rPh>
    <rPh sb="24" eb="26">
      <t>シエン</t>
    </rPh>
    <rPh sb="26" eb="28">
      <t>ジッセキ</t>
    </rPh>
    <rPh sb="29" eb="30">
      <t>フ</t>
    </rPh>
    <rPh sb="33" eb="36">
      <t>ジュコウシャ</t>
    </rPh>
    <rPh sb="37" eb="38">
      <t>タイ</t>
    </rPh>
    <rPh sb="40" eb="42">
      <t>シュウショク</t>
    </rPh>
    <rPh sb="42" eb="44">
      <t>シエン</t>
    </rPh>
    <rPh sb="45" eb="47">
      <t>キカク</t>
    </rPh>
    <rPh sb="48" eb="50">
      <t>リツアン</t>
    </rPh>
    <rPh sb="61" eb="64">
      <t>ジュコウシャ</t>
    </rPh>
    <rPh sb="65" eb="66">
      <t>タイ</t>
    </rPh>
    <rPh sb="81" eb="83">
      <t>クンレン</t>
    </rPh>
    <rPh sb="84" eb="86">
      <t>シュウリョウ</t>
    </rPh>
    <rPh sb="86" eb="88">
      <t>ハンテイ</t>
    </rPh>
    <rPh sb="97" eb="99">
      <t>サクセイ</t>
    </rPh>
    <rPh sb="99" eb="101">
      <t>シエン</t>
    </rPh>
    <rPh sb="102" eb="104">
      <t>シュウショク</t>
    </rPh>
    <rPh sb="104" eb="106">
      <t>シエン</t>
    </rPh>
    <rPh sb="106" eb="108">
      <t>ヒッス</t>
    </rPh>
    <rPh sb="108" eb="110">
      <t>ジコウ</t>
    </rPh>
    <rPh sb="111" eb="113">
      <t>テキセツ</t>
    </rPh>
    <rPh sb="114" eb="116">
      <t>ジッシ</t>
    </rPh>
    <rPh sb="121" eb="123">
      <t>カンリ</t>
    </rPh>
    <rPh sb="130" eb="132">
      <t>カクホ</t>
    </rPh>
    <rPh sb="153" eb="155">
      <t>シュウショク</t>
    </rPh>
    <rPh sb="155" eb="157">
      <t>シエン</t>
    </rPh>
    <rPh sb="158" eb="159">
      <t>カン</t>
    </rPh>
    <rPh sb="162" eb="164">
      <t>コウキョウ</t>
    </rPh>
    <rPh sb="164" eb="166">
      <t>ショクギョウ</t>
    </rPh>
    <rPh sb="166" eb="169">
      <t>アンテイショ</t>
    </rPh>
    <rPh sb="171" eb="172">
      <t>タ</t>
    </rPh>
    <rPh sb="172" eb="174">
      <t>ショクギョウ</t>
    </rPh>
    <rPh sb="174" eb="176">
      <t>ショウカイ</t>
    </rPh>
    <rPh sb="176" eb="178">
      <t>キカン</t>
    </rPh>
    <rPh sb="179" eb="182">
      <t>ジギョウヌシ</t>
    </rPh>
    <rPh sb="182" eb="184">
      <t>ダンタイ</t>
    </rPh>
    <rPh sb="184" eb="185">
      <t>トウ</t>
    </rPh>
    <rPh sb="187" eb="189">
      <t>レンケイ</t>
    </rPh>
    <rPh sb="190" eb="192">
      <t>カクホ</t>
    </rPh>
    <rPh sb="203" eb="205">
      <t>クンレン</t>
    </rPh>
    <rPh sb="205" eb="208">
      <t>シュウリョウシャ</t>
    </rPh>
    <rPh sb="208" eb="209">
      <t>オヨ</t>
    </rPh>
    <rPh sb="210" eb="212">
      <t>シュウショク</t>
    </rPh>
    <rPh sb="213" eb="215">
      <t>リユウ</t>
    </rPh>
    <rPh sb="218" eb="220">
      <t>チュウト</t>
    </rPh>
    <rPh sb="220" eb="222">
      <t>タイコウ</t>
    </rPh>
    <rPh sb="224" eb="225">
      <t>シャ</t>
    </rPh>
    <rPh sb="226" eb="228">
      <t>シュウショク</t>
    </rPh>
    <rPh sb="228" eb="230">
      <t>ジョウキョウ</t>
    </rPh>
    <rPh sb="231" eb="233">
      <t>ハアク</t>
    </rPh>
    <rPh sb="234" eb="236">
      <t>カンリ</t>
    </rPh>
    <phoneticPr fontId="16"/>
  </si>
  <si>
    <r>
      <t>（２）</t>
    </r>
    <r>
      <rPr>
        <sz val="12"/>
        <color auto="1"/>
        <rFont val="ＭＳ ゴシック"/>
      </rPr>
      <t>キャリアコンサルタント等の配置</t>
    </r>
    <rPh sb="14" eb="15">
      <t>トウ</t>
    </rPh>
    <rPh sb="16" eb="18">
      <t>ハイチ</t>
    </rPh>
    <phoneticPr fontId="16"/>
  </si>
  <si>
    <t>別添２　【DXリテラシー標準の項目の一覧】</t>
    <rPh sb="0" eb="2">
      <t>ベッテン</t>
    </rPh>
    <rPh sb="12" eb="14">
      <t>ヒョウジュン</t>
    </rPh>
    <rPh sb="18" eb="20">
      <t>イチラン</t>
    </rPh>
    <phoneticPr fontId="92"/>
  </si>
  <si>
    <r>
      <t>注　１　訓練実施機関は、DXリテラシー標準を適宜参照しつつ、実施する職業訓練のカリキュラム等から習得を目指すスキル項目を確認し、</t>
    </r>
    <r>
      <rPr>
        <sz val="14"/>
        <color rgb="FFFF0000"/>
        <rFont val="メイリオ"/>
      </rPr>
      <t>デジタルリテラシーを含むカリキュラムチェックシートに含まれるものに、チェック欄に「✔」を入れ提出すること。</t>
    </r>
    <rPh sb="45" eb="46">
      <t>トウ</t>
    </rPh>
    <rPh sb="74" eb="75">
      <t>フク</t>
    </rPh>
    <phoneticPr fontId="92"/>
  </si>
  <si>
    <r>
      <t>　　３　訓練実施機関は、</t>
    </r>
    <r>
      <rPr>
        <sz val="14"/>
        <color rgb="FFFF0000"/>
        <rFont val="メイリオ"/>
      </rPr>
      <t>デジタルリテラシーを含むカリキュラム</t>
    </r>
    <r>
      <rPr>
        <sz val="14"/>
        <color auto="1"/>
        <rFont val="メイリオ"/>
      </rPr>
      <t>チェックシートに添えて、</t>
    </r>
    <r>
      <rPr>
        <sz val="14"/>
        <color rgb="FFFF0000"/>
        <rFont val="メイリオ"/>
      </rPr>
      <t>DXリテラシー標準の</t>
    </r>
    <r>
      <rPr>
        <sz val="14"/>
        <color auto="1"/>
        <rFont val="メイリオ"/>
      </rPr>
      <t>項目に対応する訓練カリキュラムの該当箇所がわかる資料等の書類を提出すること。</t>
    </r>
    <rPh sb="4" eb="6">
      <t>クンレン</t>
    </rPh>
    <rPh sb="6" eb="8">
      <t>ジッシ</t>
    </rPh>
    <rPh sb="8" eb="10">
      <t>キカン</t>
    </rPh>
    <rPh sb="38" eb="39">
      <t>ソ</t>
    </rPh>
    <rPh sb="52" eb="54">
      <t>コウモク</t>
    </rPh>
    <rPh sb="55" eb="57">
      <t>タイオウ</t>
    </rPh>
    <rPh sb="59" eb="61">
      <t>クンレン</t>
    </rPh>
    <rPh sb="68" eb="70">
      <t>ガイトウ</t>
    </rPh>
    <rPh sb="70" eb="72">
      <t>カショ</t>
    </rPh>
    <rPh sb="76" eb="78">
      <t>シリョウ</t>
    </rPh>
    <rPh sb="78" eb="79">
      <t>トウ</t>
    </rPh>
    <rPh sb="80" eb="82">
      <t>ショルイ</t>
    </rPh>
    <rPh sb="83" eb="85">
      <t>テイシュツ</t>
    </rPh>
    <phoneticPr fontId="92"/>
  </si>
  <si>
    <t>必須　大型自動車コースのみ</t>
    <rPh sb="0" eb="2">
      <t>ヒッス</t>
    </rPh>
    <rPh sb="3" eb="5">
      <t>オオガタ</t>
    </rPh>
    <rPh sb="5" eb="8">
      <t>ジドウシャ</t>
    </rPh>
    <phoneticPr fontId="16"/>
  </si>
  <si>
    <t>教室のレイアウト図は、学科、実技を行う各部屋について、机、椅子等の配置がわかる図面とし、教室の寸法、訓練生間の離隔距離を記入すること。</t>
    <rPh sb="31" eb="32">
      <t>トウ</t>
    </rPh>
    <phoneticPr fontId="16"/>
  </si>
  <si>
    <t>（５）託児サービス</t>
    <rPh sb="3" eb="5">
      <t>タクジ</t>
    </rPh>
    <phoneticPr fontId="16"/>
  </si>
  <si>
    <r>
      <t>募集</t>
    </r>
    <r>
      <rPr>
        <sz val="18"/>
        <color auto="1"/>
        <rFont val="ＭＳ Ｐゴシック"/>
      </rPr>
      <t>チラシは訓練の周知のため、各公共職業安定所等へ配るためのもの（様式任意）。参考例の内容を不足なく説明できるようにすること。</t>
    </r>
    <rPh sb="0" eb="2">
      <t>ボシュウ</t>
    </rPh>
    <phoneticPr fontId="16"/>
  </si>
  <si>
    <t>【添付書類】
・　研修等の指定通知（写）　（介護福祉士実務者研修科、大型自動車一種運転業務従事者育成科）</t>
    <rPh sb="9" eb="12">
      <t>ケンシュウトウ</t>
    </rPh>
    <rPh sb="13" eb="15">
      <t>シテイ</t>
    </rPh>
    <rPh sb="15" eb="17">
      <t>ツウチ</t>
    </rPh>
    <rPh sb="18" eb="19">
      <t>ウツ</t>
    </rPh>
    <rPh sb="22" eb="24">
      <t>カイゴ</t>
    </rPh>
    <rPh sb="24" eb="27">
      <t>フクシシ</t>
    </rPh>
    <rPh sb="27" eb="30">
      <t>ジツムシャ</t>
    </rPh>
    <rPh sb="30" eb="32">
      <t>ケンシュウ</t>
    </rPh>
    <rPh sb="32" eb="33">
      <t>カ</t>
    </rPh>
    <rPh sb="34" eb="36">
      <t>オオガタ</t>
    </rPh>
    <rPh sb="36" eb="39">
      <t>ジドウシャ</t>
    </rPh>
    <rPh sb="39" eb="41">
      <t>イッシュ</t>
    </rPh>
    <rPh sb="41" eb="43">
      <t>ウンテン</t>
    </rPh>
    <rPh sb="43" eb="45">
      <t>ギョウム</t>
    </rPh>
    <rPh sb="45" eb="48">
      <t>ジュウジシャ</t>
    </rPh>
    <rPh sb="48" eb="50">
      <t>イクセイ</t>
    </rPh>
    <rPh sb="50" eb="51">
      <t>カ</t>
    </rPh>
    <phoneticPr fontId="16"/>
  </si>
  <si>
    <t>区　分</t>
    <rPh sb="0" eb="1">
      <t>ク</t>
    </rPh>
    <rPh sb="2" eb="3">
      <t>フン</t>
    </rPh>
    <phoneticPr fontId="16"/>
  </si>
  <si>
    <t>※研修等の指定通知書等の写しを添付すること（介護職員初任者研修、介護福祉士実務者研修、大型自動車の指定自動車教習所）</t>
    <rPh sb="10" eb="11">
      <t>トウ</t>
    </rPh>
    <rPh sb="15" eb="17">
      <t>テンプ</t>
    </rPh>
    <rPh sb="43" eb="45">
      <t>オオガタ</t>
    </rPh>
    <rPh sb="45" eb="48">
      <t>ジドウシャ</t>
    </rPh>
    <rPh sb="49" eb="51">
      <t>シテイ</t>
    </rPh>
    <rPh sb="51" eb="54">
      <t>ジドウシャ</t>
    </rPh>
    <rPh sb="54" eb="57">
      <t>キョウシュウジョ</t>
    </rPh>
    <phoneticPr fontId="16"/>
  </si>
  <si>
    <t>様式第11号の「デジタルリテラシーを含むカリキュラムチェックシート」でチェック☑した項目に該当する訓練内容には、【DX】と明記してください。</t>
    <rPh sb="0" eb="2">
      <t>ヨウシキ</t>
    </rPh>
    <rPh sb="2" eb="3">
      <t>ダイ</t>
    </rPh>
    <rPh sb="5" eb="6">
      <t>ゴウ</t>
    </rPh>
    <rPh sb="42" eb="44">
      <t>コウモク</t>
    </rPh>
    <rPh sb="45" eb="47">
      <t>ガイトウ</t>
    </rPh>
    <rPh sb="49" eb="51">
      <t>クンレン</t>
    </rPh>
    <rPh sb="51" eb="53">
      <t>ナイヨウ</t>
    </rPh>
    <rPh sb="61" eb="63">
      <t>メイキ</t>
    </rPh>
    <phoneticPr fontId="16"/>
  </si>
  <si>
    <t>（この一覧は提出不要です）</t>
    <rPh sb="3" eb="5">
      <t>イチラン</t>
    </rPh>
    <rPh sb="6" eb="8">
      <t>テイシュツ</t>
    </rPh>
    <rPh sb="8" eb="10">
      <t>フヨウ</t>
    </rPh>
    <phoneticPr fontId="92"/>
  </si>
  <si>
    <t>受講者１人・月当たり</t>
    <rPh sb="0" eb="3">
      <t>ジュコウシャ</t>
    </rPh>
    <rPh sb="4" eb="5">
      <t>ヒト</t>
    </rPh>
    <rPh sb="6" eb="7">
      <t>ツキ</t>
    </rPh>
    <phoneticPr fontId="16"/>
  </si>
  <si>
    <t>受託者</t>
    <rPh sb="0" eb="2">
      <t>ジュタク</t>
    </rPh>
    <rPh sb="2" eb="3">
      <t>シャ</t>
    </rPh>
    <phoneticPr fontId="16"/>
  </si>
  <si>
    <t xml:space="preserve">（所属・職･氏名）
</t>
  </si>
  <si>
    <r>
      <t>必須</t>
    </r>
    <r>
      <rPr>
        <sz val="18"/>
        <color auto="1"/>
        <rFont val="ＭＳ Ｐゴシック"/>
      </rPr>
      <t>　（Webデザイン科及びデジタル科を除く）</t>
    </r>
    <rPh sb="11" eb="12">
      <t>カ</t>
    </rPh>
    <rPh sb="12" eb="13">
      <t>オヨ</t>
    </rPh>
    <rPh sb="18" eb="19">
      <t>カ</t>
    </rPh>
    <rPh sb="20" eb="21">
      <t>ノゾ</t>
    </rPh>
    <phoneticPr fontId="16"/>
  </si>
  <si>
    <r>
      <t>訓練開始日を起点として、訓練２か月目以降、毎月第１週に</t>
    </r>
    <r>
      <rPr>
        <sz val="12"/>
        <color auto="1"/>
        <rFont val="ＭＳ ゴシック"/>
      </rPr>
      <t>、公共職業安定所の訪問日を設け、来所訪問予定者には来所訪問前に訪問指導を行うこと。（障害者訓練を除く）</t>
    </r>
    <rPh sb="0" eb="2">
      <t>クンレン</t>
    </rPh>
    <rPh sb="2" eb="5">
      <t>カイシビ</t>
    </rPh>
    <rPh sb="6" eb="8">
      <t>キテン</t>
    </rPh>
    <rPh sb="12" eb="14">
      <t>クンレン</t>
    </rPh>
    <rPh sb="16" eb="17">
      <t>ゲツ</t>
    </rPh>
    <rPh sb="17" eb="18">
      <t>メ</t>
    </rPh>
    <rPh sb="18" eb="20">
      <t>イコウ</t>
    </rPh>
    <rPh sb="21" eb="23">
      <t>マイツキ</t>
    </rPh>
    <rPh sb="23" eb="24">
      <t>ダイ</t>
    </rPh>
    <rPh sb="25" eb="26">
      <t>シュウ</t>
    </rPh>
    <rPh sb="36" eb="38">
      <t>ホウモン</t>
    </rPh>
    <rPh sb="40" eb="41">
      <t>モウ</t>
    </rPh>
    <rPh sb="47" eb="49">
      <t>ヨテイ</t>
    </rPh>
    <rPh sb="49" eb="50">
      <t>シャ</t>
    </rPh>
    <rPh sb="56" eb="57">
      <t>マエ</t>
    </rPh>
    <phoneticPr fontId="16"/>
  </si>
  <si>
    <t>（イ）　受講者の技能習得を担保するため、訓練の時限（コマ）においては、その時限の全ての時間に出席しない限り欠席とすること。</t>
  </si>
  <si>
    <t>住　　　　所</t>
    <rPh sb="0" eb="1">
      <t>ジュウ</t>
    </rPh>
    <rPh sb="5" eb="6">
      <t>ショ</t>
    </rPh>
    <phoneticPr fontId="16"/>
  </si>
  <si>
    <t>個人情報管理責任者等報告書（再委託）</t>
  </si>
  <si>
    <r>
      <t xml:space="preserve">・「Windows </t>
    </r>
    <r>
      <rPr>
        <sz val="12"/>
        <color rgb="FFFF0000"/>
        <rFont val="ＭＳ Ｐゴシック"/>
      </rPr>
      <t>11</t>
    </r>
    <r>
      <rPr>
        <sz val="12"/>
        <color auto="1"/>
        <rFont val="ＭＳ Ｐゴシック"/>
      </rPr>
      <t>相当」より古いバージョンである</t>
    </r>
  </si>
  <si>
    <t>再委託の相手方</t>
    <rPh sb="0" eb="3">
      <t>サイイタク</t>
    </rPh>
    <rPh sb="4" eb="7">
      <t>アイテカタ</t>
    </rPh>
    <phoneticPr fontId="16"/>
  </si>
  <si>
    <t>　上記に記載する者を個人情報の管理責任者及び個人情報管理業務従事者として定め、個人情報の保護に関する事項を遵守し、適切に取り扱うことを誓約します。</t>
  </si>
  <si>
    <t>住所</t>
    <rPh sb="0" eb="2">
      <t>ジュウショ</t>
    </rPh>
    <phoneticPr fontId="16"/>
  </si>
  <si>
    <t>個人情報管理責任者</t>
    <rPh sb="0" eb="2">
      <t>コジン</t>
    </rPh>
    <rPh sb="2" eb="4">
      <t>ジョウホウ</t>
    </rPh>
    <rPh sb="4" eb="6">
      <t>カンリ</t>
    </rPh>
    <rPh sb="6" eb="9">
      <t>セキニンシャ</t>
    </rPh>
    <phoneticPr fontId="16"/>
  </si>
  <si>
    <t>　　　　　　　　　氏　　　　名</t>
    <rPh sb="9" eb="10">
      <t>シ</t>
    </rPh>
    <rPh sb="14" eb="15">
      <t>ナ</t>
    </rPh>
    <phoneticPr fontId="16"/>
  </si>
  <si>
    <t>　　　　商号又は名称</t>
    <rPh sb="4" eb="6">
      <t>ショウゴウ</t>
    </rPh>
    <rPh sb="6" eb="7">
      <t>マタ</t>
    </rPh>
    <rPh sb="8" eb="10">
      <t>メイショウ</t>
    </rPh>
    <phoneticPr fontId="16"/>
  </si>
  <si>
    <t>　　　　氏　　　　名</t>
    <rPh sb="4" eb="5">
      <t>シ</t>
    </rPh>
    <rPh sb="9" eb="10">
      <t>ナ</t>
    </rPh>
    <phoneticPr fontId="16"/>
  </si>
  <si>
    <t>印</t>
    <rPh sb="0" eb="1">
      <t>イン</t>
    </rPh>
    <phoneticPr fontId="16"/>
  </si>
  <si>
    <t>様式第２号の２</t>
  </si>
  <si>
    <r>
      <t>経費内訳書　</t>
    </r>
    <r>
      <rPr>
        <sz val="14"/>
        <color rgb="FFFF0000"/>
        <rFont val="ＭＳ ゴシック"/>
      </rPr>
      <t>（障害者訓練）</t>
    </r>
    <rPh sb="0" eb="2">
      <t>ケイヒ</t>
    </rPh>
    <rPh sb="2" eb="4">
      <t>ウチワケ</t>
    </rPh>
    <rPh sb="4" eb="5">
      <t>ショ</t>
    </rPh>
    <rPh sb="7" eb="10">
      <t>ショウガイシャ</t>
    </rPh>
    <rPh sb="10" eb="12">
      <t>クンレン</t>
    </rPh>
    <phoneticPr fontId="16"/>
  </si>
  <si>
    <t>１．訓練実施経費（集合訓練）（付帯業務含む）</t>
    <rPh sb="2" eb="4">
      <t>クンレン</t>
    </rPh>
    <rPh sb="4" eb="6">
      <t>ジッシ</t>
    </rPh>
    <rPh sb="6" eb="8">
      <t>ケイヒ</t>
    </rPh>
    <rPh sb="9" eb="11">
      <t>シュウゴウ</t>
    </rPh>
    <rPh sb="11" eb="13">
      <t>クンレン</t>
    </rPh>
    <rPh sb="15" eb="17">
      <t>フタイ</t>
    </rPh>
    <rPh sb="17" eb="19">
      <t>ギョウム</t>
    </rPh>
    <rPh sb="19" eb="20">
      <t>フク</t>
    </rPh>
    <phoneticPr fontId="16"/>
  </si>
  <si>
    <t>※障害者訓練は、受講者１人・月当たりの上限額（税抜き）は、64,000円、職場実習について</t>
    <rPh sb="1" eb="4">
      <t>ショウガイシャ</t>
    </rPh>
    <rPh sb="4" eb="6">
      <t>クンレン</t>
    </rPh>
    <rPh sb="8" eb="11">
      <t>ジュコウシャ</t>
    </rPh>
    <rPh sb="11" eb="13">
      <t>ヒトリ</t>
    </rPh>
    <rPh sb="14" eb="15">
      <t>ツキ</t>
    </rPh>
    <rPh sb="15" eb="16">
      <t>ア</t>
    </rPh>
    <rPh sb="19" eb="22">
      <t>ジョウゲンガク</t>
    </rPh>
    <rPh sb="23" eb="24">
      <t>ゼイ</t>
    </rPh>
    <rPh sb="24" eb="25">
      <t>ヌ</t>
    </rPh>
    <rPh sb="35" eb="36">
      <t>エン</t>
    </rPh>
    <phoneticPr fontId="16"/>
  </si>
  <si>
    <t>　は、100,000円、職業能力講座については、8,000円（日額2,000円）となります。</t>
    <rPh sb="10" eb="11">
      <t>エン</t>
    </rPh>
    <rPh sb="29" eb="30">
      <t>エン</t>
    </rPh>
    <rPh sb="38" eb="39">
      <t>エン</t>
    </rPh>
    <phoneticPr fontId="16"/>
  </si>
  <si>
    <t>※国の障害者の多様なニーズに対応した委託訓練事業実施要領の改正により単価が変更となる</t>
    <rPh sb="1" eb="2">
      <t>クニ</t>
    </rPh>
    <rPh sb="29" eb="31">
      <t>カイセイ</t>
    </rPh>
    <rPh sb="34" eb="36">
      <t>タンカ</t>
    </rPh>
    <rPh sb="37" eb="39">
      <t>ヘンコウ</t>
    </rPh>
    <phoneticPr fontId="16"/>
  </si>
  <si>
    <t>　場合があります。</t>
  </si>
  <si>
    <r>
      <t>提案訓練のポイント</t>
    </r>
    <r>
      <rPr>
        <b/>
        <sz val="11"/>
        <color rgb="FFFF0000"/>
        <rFont val="ＭＳ Ｐゴシック"/>
      </rPr>
      <t>(障害者訓練)</t>
    </r>
  </si>
  <si>
    <t>○ 地域の障害者雇用ニーズに対応した目標が設定されているか</t>
    <rPh sb="2" eb="4">
      <t>チイキ</t>
    </rPh>
    <rPh sb="5" eb="8">
      <t>ショウガイシャ</t>
    </rPh>
    <rPh sb="8" eb="10">
      <t>コヨウ</t>
    </rPh>
    <rPh sb="14" eb="16">
      <t>タイオウ</t>
    </rPh>
    <rPh sb="18" eb="20">
      <t>モクヒョウ</t>
    </rPh>
    <rPh sb="21" eb="23">
      <t>セッテイ</t>
    </rPh>
    <phoneticPr fontId="16"/>
  </si>
  <si>
    <t>○ 訓練修了後、スムーズに障害者が就職できるような体制となっているか</t>
  </si>
  <si>
    <t>就職状況報告一覧</t>
    <rPh sb="0" eb="2">
      <t>シュウショク</t>
    </rPh>
    <rPh sb="2" eb="4">
      <t>ジョウキョウ</t>
    </rPh>
    <rPh sb="4" eb="6">
      <t>ホウコク</t>
    </rPh>
    <rPh sb="6" eb="8">
      <t>イチラン</t>
    </rPh>
    <phoneticPr fontId="16"/>
  </si>
  <si>
    <t>②就労継続支援事業A型等により雇用されるものでない。</t>
    <rPh sb="1" eb="3">
      <t>シュウロウ</t>
    </rPh>
    <rPh sb="3" eb="5">
      <t>ケイゾク</t>
    </rPh>
    <rPh sb="5" eb="7">
      <t>シエン</t>
    </rPh>
    <rPh sb="7" eb="9">
      <t>ジギョウ</t>
    </rPh>
    <rPh sb="10" eb="11">
      <t>ガタ</t>
    </rPh>
    <rPh sb="11" eb="12">
      <t>トウ</t>
    </rPh>
    <rPh sb="15" eb="17">
      <t>コヨウ</t>
    </rPh>
    <phoneticPr fontId="16"/>
  </si>
  <si>
    <t>提出日　令和　　　　年　　　月　　　日</t>
    <rPh sb="0" eb="2">
      <t>テイシュツ</t>
    </rPh>
    <rPh sb="2" eb="3">
      <t>ビ</t>
    </rPh>
    <rPh sb="4" eb="6">
      <t>レイワ</t>
    </rPh>
    <rPh sb="10" eb="11">
      <t>ネン</t>
    </rPh>
    <rPh sb="14" eb="15">
      <t>ツキ</t>
    </rPh>
    <rPh sb="18" eb="19">
      <t>ニチ</t>
    </rPh>
    <phoneticPr fontId="16"/>
  </si>
  <si>
    <t>就職状況</t>
    <rPh sb="0" eb="4">
      <t>シュウショクジョウキョウ</t>
    </rPh>
    <phoneticPr fontId="16"/>
  </si>
  <si>
    <t>企業名</t>
    <rPh sb="0" eb="2">
      <t>キギョウ</t>
    </rPh>
    <rPh sb="2" eb="3">
      <t>メイ</t>
    </rPh>
    <phoneticPr fontId="16"/>
  </si>
  <si>
    <t>就職日
(就職予定日)</t>
    <rPh sb="0" eb="2">
      <t>シュウショク</t>
    </rPh>
    <rPh sb="2" eb="3">
      <t>ビ</t>
    </rPh>
    <rPh sb="5" eb="7">
      <t>シュウショク</t>
    </rPh>
    <rPh sb="7" eb="10">
      <t>ヨテイビ</t>
    </rPh>
    <phoneticPr fontId="16"/>
  </si>
  <si>
    <t>対象
就職者</t>
    <rPh sb="0" eb="2">
      <t>タイショウ</t>
    </rPh>
    <rPh sb="5" eb="6">
      <t>シャ</t>
    </rPh>
    <phoneticPr fontId="16"/>
  </si>
  <si>
    <t>　・離職者訓練：53,000円</t>
  </si>
  <si>
    <t>　・デュアル型訓練：63,000円</t>
  </si>
  <si>
    <t>　・定住外国人向け訓練：93,000円</t>
  </si>
  <si>
    <r>
      <t>　・大型自動車一種運転</t>
    </r>
    <r>
      <rPr>
        <sz val="11"/>
        <color auto="1"/>
        <rFont val="ＭＳ ゴシック"/>
      </rPr>
      <t>業務従事者育成科：363,000円（1人当たり）</t>
    </r>
    <rPh sb="11" eb="13">
      <t>ギョウム</t>
    </rPh>
    <rPh sb="29" eb="31">
      <t>ヒトリ</t>
    </rPh>
    <rPh sb="31" eb="32">
      <t>ア</t>
    </rPh>
    <phoneticPr fontId="16"/>
  </si>
  <si>
    <t>就職率　＝</t>
    <rPh sb="0" eb="2">
      <t>シュウショク</t>
    </rPh>
    <rPh sb="2" eb="3">
      <t>リツ</t>
    </rPh>
    <phoneticPr fontId="16"/>
  </si>
  <si>
    <t>・就職（①正社員、②派遣、③パート、④アルバイト、⑤契約社員、⑥臨時・季節、⑦日雇、⑧その他）
・自営
・未就職
・未回答</t>
    <rPh sb="1" eb="3">
      <t>シュウショク</t>
    </rPh>
    <rPh sb="5" eb="8">
      <t>セイシャイン</t>
    </rPh>
    <rPh sb="26" eb="28">
      <t>ケイヤク</t>
    </rPh>
    <rPh sb="28" eb="30">
      <t>シャイン</t>
    </rPh>
    <rPh sb="32" eb="34">
      <t>リンジ</t>
    </rPh>
    <rPh sb="35" eb="37">
      <t>キセツ</t>
    </rPh>
    <rPh sb="39" eb="41">
      <t>ヒヤトイ</t>
    </rPh>
    <rPh sb="45" eb="46">
      <t>タ</t>
    </rPh>
    <rPh sb="49" eb="51">
      <t>ジエイ</t>
    </rPh>
    <rPh sb="53" eb="56">
      <t>ミシュウショク</t>
    </rPh>
    <rPh sb="58" eb="61">
      <t>ミカイトウ</t>
    </rPh>
    <phoneticPr fontId="135"/>
  </si>
  <si>
    <t>①20時間以上
②20時間未満</t>
    <rPh sb="3" eb="7">
      <t>ジカンイジョウ</t>
    </rPh>
    <rPh sb="11" eb="13">
      <t>ジカン</t>
    </rPh>
    <rPh sb="13" eb="15">
      <t>ミマン</t>
    </rPh>
    <phoneticPr fontId="16"/>
  </si>
  <si>
    <r>
      <t>就　　職　　先</t>
    </r>
    <r>
      <rPr>
        <sz val="11"/>
        <color theme="1"/>
        <rFont val="ＭＳ 明朝"/>
      </rPr>
      <t xml:space="preserve">
</t>
    </r>
    <r>
      <rPr>
        <sz val="8"/>
        <color theme="1"/>
        <rFont val="ＭＳ 明朝"/>
      </rPr>
      <t>（派遣の場合、派遣先の他、派遣元を下段にカッコ書き。自営の場合は役職をカッコ書き）</t>
    </r>
    <rPh sb="0" eb="1">
      <t>ジュ</t>
    </rPh>
    <rPh sb="3" eb="4">
      <t>ショク</t>
    </rPh>
    <rPh sb="6" eb="7">
      <t>サキ</t>
    </rPh>
    <rPh sb="9" eb="11">
      <t>ハケン</t>
    </rPh>
    <rPh sb="12" eb="14">
      <t>バアイ</t>
    </rPh>
    <rPh sb="15" eb="17">
      <t>ハケン</t>
    </rPh>
    <rPh sb="17" eb="18">
      <t>サキ</t>
    </rPh>
    <rPh sb="19" eb="20">
      <t>ホカ</t>
    </rPh>
    <rPh sb="21" eb="23">
      <t>ハケン</t>
    </rPh>
    <rPh sb="23" eb="24">
      <t>モト</t>
    </rPh>
    <rPh sb="25" eb="27">
      <t>カダン</t>
    </rPh>
    <rPh sb="31" eb="32">
      <t>ガ</t>
    </rPh>
    <rPh sb="34" eb="36">
      <t>ジエイ</t>
    </rPh>
    <rPh sb="37" eb="39">
      <t>バアイ</t>
    </rPh>
    <rPh sb="40" eb="42">
      <t>ヤクショク</t>
    </rPh>
    <rPh sb="46" eb="47">
      <t>ガ</t>
    </rPh>
    <phoneticPr fontId="130"/>
  </si>
  <si>
    <t>　　　　　　　　</t>
  </si>
  <si>
    <t>＝</t>
  </si>
  <si>
    <t>就職経路</t>
  </si>
  <si>
    <t>①ハローワーク
②民間職業紹介会社
③求人広告
④実習先事業所への就職
⑤訓練実施機関への就職
⑥友人・知人の紹介
⑦その他</t>
  </si>
  <si>
    <t>％（小数点第2位四捨五入）</t>
  </si>
  <si>
    <t>直前の勤め先からの賃金変化</t>
  </si>
  <si>
    <t>参考（修了日を入力してください）</t>
    <rPh sb="0" eb="2">
      <t>サンコウ</t>
    </rPh>
    <rPh sb="3" eb="5">
      <t>シュウリョウ</t>
    </rPh>
    <rPh sb="5" eb="6">
      <t>ビ</t>
    </rPh>
    <rPh sb="7" eb="9">
      <t>ニュウリョク</t>
    </rPh>
    <phoneticPr fontId="16"/>
  </si>
  <si>
    <r>
      <t>・</t>
    </r>
    <r>
      <rPr>
        <u/>
        <sz val="14"/>
        <color auto="1"/>
        <rFont val="ＭＳ ゴシック"/>
      </rPr>
      <t>就職先で想定されるツール利用方法</t>
    </r>
    <r>
      <rPr>
        <sz val="14"/>
        <color auto="1"/>
        <rFont val="ＭＳ ゴシック"/>
      </rPr>
      <t xml:space="preserve">
　　会計ソフト、医療事務システム、CADシステム</t>
    </r>
    <r>
      <rPr>
        <sz val="14"/>
        <color rgb="FFFF0000"/>
        <rFont val="ＭＳ ゴシック"/>
      </rPr>
      <t>、ＣＭＳ</t>
    </r>
    <r>
      <rPr>
        <sz val="14"/>
        <color auto="1"/>
        <rFont val="ＭＳ ゴシック"/>
      </rPr>
      <t>などの利用方法・紹介等</t>
    </r>
  </si>
  <si>
    <r>
      <t>　令和</t>
    </r>
    <r>
      <rPr>
        <sz val="14"/>
        <color rgb="FFFF0000"/>
        <rFont val="ＭＳ Ｐゴシック"/>
      </rPr>
      <t>7</t>
    </r>
    <r>
      <rPr>
        <sz val="14"/>
        <color auto="1"/>
        <rFont val="ＭＳ Ｐゴシック"/>
      </rPr>
      <t>年度離転職者訓練　　　　　</t>
    </r>
    <rPh sb="9" eb="10">
      <t>シャ</t>
    </rPh>
    <phoneticPr fontId="16"/>
  </si>
  <si>
    <r>
      <t>令和</t>
    </r>
    <r>
      <rPr>
        <sz val="20"/>
        <color rgb="FFFF0000"/>
        <rFont val="ＭＳ Ｐゴシック"/>
      </rPr>
      <t>７</t>
    </r>
    <r>
      <rPr>
        <sz val="20"/>
        <color auto="1"/>
        <rFont val="ＭＳ Ｐゴシック"/>
      </rPr>
      <t>年度　離転職者訓練　実施計画書</t>
    </r>
    <rPh sb="13" eb="15">
      <t>ジッシ</t>
    </rPh>
    <rPh sb="15" eb="18">
      <t>ケイカクショ</t>
    </rPh>
    <phoneticPr fontId="16"/>
  </si>
  <si>
    <t>令和７年度　離転職者訓練　訓練計画表</t>
    <rPh sb="0" eb="2">
      <t>レイワ</t>
    </rPh>
    <rPh sb="3" eb="4">
      <t>ネン</t>
    </rPh>
    <rPh sb="4" eb="5">
      <t>ド</t>
    </rPh>
    <rPh sb="6" eb="7">
      <t>リ</t>
    </rPh>
    <rPh sb="7" eb="10">
      <t>テンショクシャ</t>
    </rPh>
    <rPh sb="10" eb="12">
      <t>クンレン</t>
    </rPh>
    <rPh sb="13" eb="15">
      <t>クンレン</t>
    </rPh>
    <rPh sb="15" eb="17">
      <t>ケイカク</t>
    </rPh>
    <rPh sb="17" eb="18">
      <t>ヒョウ</t>
    </rPh>
    <phoneticPr fontId="16"/>
  </si>
  <si>
    <t>様式第２号の１（別記第４関係）</t>
  </si>
  <si>
    <t>　契約書別記第４により、下記のとおり個人情報の管理責任者、業務従事者、作業場所及び</t>
    <rPh sb="1" eb="4">
      <t>ケイヤクショ</t>
    </rPh>
    <rPh sb="4" eb="6">
      <t>ベッキ</t>
    </rPh>
    <rPh sb="6" eb="7">
      <t>ダイ</t>
    </rPh>
    <rPh sb="12" eb="14">
      <t>カキ</t>
    </rPh>
    <phoneticPr fontId="16"/>
  </si>
  <si>
    <t>個人情報の名称</t>
  </si>
  <si>
    <t>　静岡県立浜松技術専門校長　様</t>
  </si>
  <si>
    <t>作業場所</t>
  </si>
  <si>
    <t>　　　　※期間変更</t>
    <rPh sb="5" eb="7">
      <t>キカン</t>
    </rPh>
    <rPh sb="7" eb="9">
      <t>ヘンコウ</t>
    </rPh>
    <phoneticPr fontId="16"/>
  </si>
  <si>
    <r>
      <t xml:space="preserve">・「Windows </t>
    </r>
    <r>
      <rPr>
        <sz val="12"/>
        <color rgb="FFFF0000"/>
        <rFont val="ＭＳ Ｐゴシック"/>
      </rPr>
      <t>11</t>
    </r>
    <r>
      <rPr>
        <sz val="12"/>
        <color auto="1"/>
        <rFont val="ＭＳ Ｐゴシック"/>
      </rPr>
      <t>相当」又はそれより新しいバージョンである</t>
    </r>
  </si>
  <si>
    <t>令和 　　年　　月　　日</t>
  </si>
</sst>
</file>

<file path=xl/styles.xml><?xml version="1.0" encoding="utf-8"?>
<styleSheet xmlns="http://schemas.openxmlformats.org/spreadsheetml/2006/main" xmlns:r="http://schemas.openxmlformats.org/officeDocument/2006/relationships" xmlns:mc="http://schemas.openxmlformats.org/markup-compatibility/2006">
  <numFmts count="12">
    <numFmt numFmtId="176" formatCode="0.0%"/>
    <numFmt numFmtId="177" formatCode="#,##0&quot;時間&quot;"/>
    <numFmt numFmtId="178" formatCode="00"/>
    <numFmt numFmtId="179" formatCode="#,##0&quot;円&quot;"/>
    <numFmt numFmtId="180" formatCode="0&quot;分&quot;"/>
    <numFmt numFmtId="181" formatCode="#,##0_ "/>
    <numFmt numFmtId="182" formatCode="[$-F800]dddd\,\ mmmm\ dd\,\ yyyy"/>
    <numFmt numFmtId="183" formatCode="0_ "/>
    <numFmt numFmtId="184" formatCode="[$-411]ggge&quot;年&quot;m&quot;月&quot;d&quot;日&quot;;@"/>
    <numFmt numFmtId="185" formatCode="m/d;@"/>
    <numFmt numFmtId="186" formatCode="[$-409]ggge&quot;年&quot;m&quot;月&quot;d&quot;日&quot;;@"/>
    <numFmt numFmtId="187" formatCode="0_);[Red]\(0\)"/>
  </numFmts>
  <fonts count="136">
    <font>
      <sz val="11"/>
      <color auto="1"/>
      <name val="ＭＳ Ｐゴシック"/>
      <family val="3"/>
    </font>
    <font>
      <sz val="11"/>
      <color auto="1"/>
      <name val="明朝"/>
      <family val="1"/>
    </font>
    <font>
      <sz val="8"/>
      <color auto="1"/>
      <name val="Arial"/>
      <family val="2"/>
    </font>
    <font>
      <b/>
      <sz val="12"/>
      <color auto="1"/>
      <name val="Arial"/>
      <family val="2"/>
    </font>
    <font>
      <sz val="10"/>
      <color auto="1"/>
      <name val="Arial"/>
      <family val="2"/>
    </font>
    <font>
      <sz val="18"/>
      <color theme="3"/>
      <name val="Yu Gothic Light"/>
      <family val="2"/>
    </font>
    <font>
      <sz val="11"/>
      <color auto="1"/>
      <name val="ＭＳ Ｐゴシック"/>
      <family val="3"/>
    </font>
    <font>
      <sz val="14"/>
      <color auto="1"/>
      <name val="ＭＳ 明朝"/>
      <family val="1"/>
    </font>
    <font>
      <sz val="9"/>
      <color theme="1"/>
      <name val="ＭＳ Ｐゴシック"/>
      <family val="3"/>
    </font>
    <font>
      <sz val="11"/>
      <color theme="1"/>
      <name val="ＭＳ Ｐゴシック"/>
      <family val="3"/>
      <scheme val="minor"/>
    </font>
    <font>
      <sz val="11"/>
      <color theme="1"/>
      <name val="Yu Gothic"/>
      <family val="3"/>
    </font>
    <font>
      <sz val="12"/>
      <color theme="1"/>
      <name val="ＭＳ ゴシック"/>
      <family val="3"/>
    </font>
    <font>
      <sz val="12"/>
      <color auto="1"/>
      <name val="ＭＳ Ｐゴシック"/>
      <family val="3"/>
    </font>
    <font>
      <sz val="12"/>
      <color theme="1"/>
      <name val="ＭＳ Ｐゴシック"/>
      <family val="3"/>
      <scheme val="minor"/>
    </font>
    <font>
      <sz val="10"/>
      <color auto="1"/>
      <name val="ＭＳ 明朝"/>
      <family val="1"/>
    </font>
    <font>
      <sz val="11"/>
      <color theme="1"/>
      <name val="游ゴシック"/>
      <family val="3"/>
    </font>
    <font>
      <sz val="6"/>
      <color auto="1"/>
      <name val="ＭＳ Ｐゴシック"/>
      <family val="3"/>
      <scheme val="minor"/>
    </font>
    <font>
      <sz val="26"/>
      <color auto="1"/>
      <name val="ＭＳ Ｐゴシック"/>
      <family val="3"/>
    </font>
    <font>
      <sz val="14"/>
      <color auto="1"/>
      <name val="ＭＳ Ｐゴシック"/>
      <family val="3"/>
    </font>
    <font>
      <sz val="18"/>
      <color auto="1"/>
      <name val="ＭＳ Ｐゴシック"/>
      <family val="3"/>
    </font>
    <font>
      <sz val="20"/>
      <color auto="1"/>
      <name val="ＭＳ Ｐゴシック"/>
      <family val="3"/>
    </font>
    <font>
      <b/>
      <sz val="20"/>
      <color auto="1"/>
      <name val="ＭＳ Ｐゴシック"/>
      <family val="3"/>
    </font>
    <font>
      <u/>
      <sz val="20"/>
      <color rgb="FFFF0000"/>
      <name val="ＭＳ Ｐゴシック"/>
      <family val="3"/>
    </font>
    <font>
      <b/>
      <sz val="18"/>
      <color auto="1"/>
      <name val="ＭＳ Ｐゴシック"/>
      <family val="3"/>
    </font>
    <font>
      <sz val="16"/>
      <color auto="1"/>
      <name val="ＭＳ Ｐゴシック"/>
      <family val="3"/>
    </font>
    <font>
      <b/>
      <sz val="16"/>
      <color auto="1"/>
      <name val="ＭＳ Ｐゴシック"/>
      <family val="3"/>
    </font>
    <font>
      <sz val="11"/>
      <color auto="1"/>
      <name val="ＭＳ 明朝"/>
      <family val="1"/>
    </font>
    <font>
      <sz val="16"/>
      <color auto="1"/>
      <name val="ＭＳ 明朝"/>
      <family val="1"/>
    </font>
    <font>
      <sz val="26"/>
      <color auto="1"/>
      <name val="ＭＳ 明朝"/>
      <family val="1"/>
    </font>
    <font>
      <sz val="18"/>
      <color auto="1"/>
      <name val="ＭＳ 明朝"/>
      <family val="1"/>
    </font>
    <font>
      <sz val="20"/>
      <color auto="1"/>
      <name val="ＭＳ 明朝"/>
      <family val="1"/>
    </font>
    <font>
      <sz val="13"/>
      <color auto="1"/>
      <name val="ＭＳ 明朝"/>
      <family val="1"/>
    </font>
    <font>
      <sz val="12"/>
      <color auto="1"/>
      <name val="ＭＳ 明朝"/>
      <family val="1"/>
    </font>
    <font>
      <b/>
      <sz val="16"/>
      <color rgb="FFFF0000"/>
      <name val="ＭＳ 明朝"/>
      <family val="1"/>
    </font>
    <font>
      <sz val="14"/>
      <color rgb="FFFF0000"/>
      <name val="ＭＳ 明朝"/>
      <family val="1"/>
    </font>
    <font>
      <sz val="18"/>
      <color theme="1"/>
      <name val="ＭＳ 明朝"/>
      <family val="1"/>
    </font>
    <font>
      <sz val="12"/>
      <color auto="1"/>
      <name val="ＭＳ ゴシック"/>
      <family val="3"/>
    </font>
    <font>
      <sz val="11"/>
      <color auto="1"/>
      <name val="ＭＳ ゴシック"/>
      <family val="3"/>
    </font>
    <font>
      <sz val="10.5"/>
      <color auto="1"/>
      <name val="ＭＳ ゴシック"/>
      <family val="3"/>
    </font>
    <font>
      <sz val="12"/>
      <color rgb="FFFF0000"/>
      <name val="ＭＳ Ｐゴシック"/>
      <family val="3"/>
    </font>
    <font>
      <sz val="13"/>
      <color auto="1"/>
      <name val="ＭＳ ゴシック"/>
      <family val="3"/>
    </font>
    <font>
      <sz val="11"/>
      <color rgb="FFFF0000"/>
      <name val="ＭＳ Ｐゴシック"/>
      <family val="3"/>
    </font>
    <font>
      <sz val="10"/>
      <color auto="1"/>
      <name val="ＭＳ Ｐゴシック"/>
      <family val="3"/>
    </font>
    <font>
      <sz val="10"/>
      <color rgb="FF0000FF"/>
      <name val="ＭＳ Ｐゴシック"/>
      <family val="3"/>
    </font>
    <font>
      <strike/>
      <sz val="11"/>
      <color auto="1"/>
      <name val="ＭＳ Ｐゴシック"/>
      <family val="3"/>
    </font>
    <font>
      <strike/>
      <sz val="11"/>
      <color rgb="FF0000FF"/>
      <name val="ＭＳ Ｐゴシック"/>
      <family val="3"/>
    </font>
    <font>
      <u/>
      <sz val="11"/>
      <color theme="10"/>
      <name val="ＭＳ Ｐゴシック"/>
      <family val="3"/>
    </font>
    <font>
      <u/>
      <sz val="11"/>
      <color auto="1"/>
      <name val="ＭＳ Ｐゴシック"/>
      <family val="3"/>
    </font>
    <font>
      <b/>
      <sz val="10"/>
      <color auto="1"/>
      <name val="ＭＳ Ｐゴシック"/>
      <family val="3"/>
    </font>
    <font>
      <strike/>
      <sz val="10"/>
      <color auto="1"/>
      <name val="ＭＳ Ｐゴシック"/>
      <family val="3"/>
    </font>
    <font>
      <sz val="9"/>
      <color auto="1"/>
      <name val="ＭＳ Ｐゴシック"/>
      <family val="3"/>
    </font>
    <font>
      <sz val="8"/>
      <color auto="1"/>
      <name val="ＭＳ Ｐゴシック"/>
      <family val="3"/>
    </font>
    <font>
      <sz val="8"/>
      <color theme="1"/>
      <name val="ＭＳ Ｐゴシック"/>
      <family val="3"/>
    </font>
    <font>
      <sz val="8"/>
      <color rgb="FFFF0000"/>
      <name val="ＭＳ Ｐゴシック"/>
      <family val="3"/>
    </font>
    <font>
      <sz val="9"/>
      <color rgb="FF0000FF"/>
      <name val="ＭＳ Ｐゴシック"/>
      <family val="3"/>
    </font>
    <font>
      <b/>
      <sz val="14"/>
      <color auto="1"/>
      <name val="ＭＳ Ｐゴシック"/>
      <family val="3"/>
    </font>
    <font>
      <b/>
      <sz val="9"/>
      <color rgb="FFFF0000"/>
      <name val="ＭＳ Ｐゴシック"/>
      <family val="3"/>
    </font>
    <font>
      <b/>
      <sz val="9"/>
      <color rgb="FF0000FF"/>
      <name val="ＭＳ Ｐゴシック"/>
      <family val="3"/>
    </font>
    <font>
      <sz val="16"/>
      <color theme="1"/>
      <name val="ＭＳ Ｐゴシック"/>
      <family val="3"/>
    </font>
    <font>
      <sz val="10"/>
      <color theme="1"/>
      <name val="ＭＳ Ｐゴシック"/>
      <family val="3"/>
    </font>
    <font>
      <sz val="28"/>
      <color auto="1"/>
      <name val="ＭＳ ゴシック"/>
      <family val="3"/>
    </font>
    <font>
      <b/>
      <sz val="9"/>
      <color auto="1"/>
      <name val="ＭＳ Ｐゴシック"/>
      <family val="3"/>
    </font>
    <font>
      <b/>
      <sz val="11"/>
      <color auto="1"/>
      <name val="ＭＳ Ｐゴシック"/>
      <family val="3"/>
    </font>
    <font>
      <b/>
      <sz val="12"/>
      <color auto="1"/>
      <name val="ＭＳ Ｐゴシック"/>
      <family val="3"/>
    </font>
    <font>
      <sz val="6"/>
      <color theme="0"/>
      <name val="ＭＳ Ｐゴシック"/>
      <family val="3"/>
    </font>
    <font>
      <sz val="14"/>
      <color rgb="FFFF0000"/>
      <name val="ＭＳ Ｐゴシック"/>
      <family val="3"/>
    </font>
    <font>
      <sz val="13"/>
      <color auto="1"/>
      <name val="ＭＳ Ｐゴシック"/>
      <family val="3"/>
    </font>
    <font>
      <sz val="18"/>
      <color auto="1"/>
      <name val="ＭＳ ゴシック"/>
      <family val="3"/>
    </font>
    <font>
      <sz val="18"/>
      <color indexed="8"/>
      <name val="ＭＳ ゴシック"/>
      <family val="3"/>
    </font>
    <font>
      <sz val="14"/>
      <color auto="1"/>
      <name val="ＭＳ ゴシック"/>
      <family val="3"/>
    </font>
    <font>
      <sz val="6"/>
      <color auto="1"/>
      <name val="ＭＳ Ｐゴシック"/>
      <family val="3"/>
      <scheme val="minor"/>
    </font>
    <font>
      <sz val="14"/>
      <color rgb="FFFF0000"/>
      <name val="ＭＳ ゴシック"/>
      <family val="3"/>
    </font>
    <font>
      <sz val="12"/>
      <color rgb="FFFF0000"/>
      <name val="ＭＳ ゴシック"/>
      <family val="3"/>
    </font>
    <font>
      <sz val="10"/>
      <color auto="1"/>
      <name val="ＭＳ ゴシック"/>
      <family val="3"/>
    </font>
    <font>
      <sz val="16"/>
      <color auto="1"/>
      <name val="ＭＳ ゴシック"/>
      <family val="3"/>
    </font>
    <font>
      <strike/>
      <sz val="12"/>
      <color auto="1"/>
      <name val="ＭＳ ゴシック"/>
      <family val="3"/>
    </font>
    <font>
      <u/>
      <sz val="12"/>
      <color auto="1"/>
      <name val="ＭＳ ゴシック"/>
      <family val="3"/>
    </font>
    <font>
      <strike/>
      <sz val="12"/>
      <color auto="1"/>
      <name val="ＭＳ Ｐゴシック"/>
      <family val="3"/>
    </font>
    <font>
      <sz val="11"/>
      <color rgb="FFFF0000"/>
      <name val="ＭＳ ゴシック"/>
      <family val="3"/>
    </font>
    <font>
      <sz val="11"/>
      <color indexed="10"/>
      <name val="ＭＳ 明朝"/>
      <family val="1"/>
    </font>
    <font>
      <sz val="11"/>
      <color indexed="8"/>
      <name val="ＭＳ 明朝"/>
      <family val="1"/>
    </font>
    <font>
      <sz val="14"/>
      <color indexed="8"/>
      <name val="ＭＳ ゴシック"/>
      <family val="3"/>
    </font>
    <font>
      <sz val="11"/>
      <color indexed="8"/>
      <name val="ＭＳ ゴシック"/>
      <family val="3"/>
    </font>
    <font>
      <sz val="12"/>
      <color indexed="8"/>
      <name val="ＭＳ 明朝"/>
      <family val="1"/>
    </font>
    <font>
      <sz val="11"/>
      <color indexed="8"/>
      <name val="ＭＳ Ｐゴシック"/>
      <family val="3"/>
    </font>
    <font>
      <b/>
      <sz val="11"/>
      <color theme="1"/>
      <name val="ＭＳ Ｐゴシック"/>
      <family val="3"/>
      <scheme val="minor"/>
    </font>
    <font>
      <sz val="10"/>
      <color rgb="FFFF0000"/>
      <name val="ＭＳ Ｐゴシック"/>
      <family val="3"/>
    </font>
    <font>
      <b/>
      <sz val="24"/>
      <color indexed="8"/>
      <name val="ＭＳ ゴシック"/>
      <family val="3"/>
    </font>
    <font>
      <sz val="14"/>
      <color theme="1"/>
      <name val="ＭＳ Ｐゴシック"/>
      <family val="3"/>
    </font>
    <font>
      <sz val="22"/>
      <color auto="1"/>
      <name val="ＭＳ ゴシック"/>
      <family val="3"/>
    </font>
    <font>
      <sz val="22"/>
      <color rgb="FFFF0000"/>
      <name val="ＭＳ ゴシック"/>
      <family val="3"/>
    </font>
    <font>
      <sz val="22"/>
      <color auto="1"/>
      <name val="ＭＳ Ｐゴシック"/>
      <family val="3"/>
    </font>
    <font>
      <sz val="6"/>
      <color auto="1"/>
      <name val="Yu Gothic"/>
      <family val="3"/>
    </font>
    <font>
      <sz val="11"/>
      <color auto="1"/>
      <name val="Yu Gothic"/>
      <family val="3"/>
    </font>
    <font>
      <sz val="18"/>
      <color auto="1"/>
      <name val="Meiryo UI"/>
      <family val="3"/>
    </font>
    <font>
      <sz val="12"/>
      <color auto="1"/>
      <name val="メイリオ"/>
      <family val="3"/>
    </font>
    <font>
      <sz val="14"/>
      <color auto="1"/>
      <name val="メイリオ"/>
      <family val="3"/>
    </font>
    <font>
      <sz val="10"/>
      <color auto="1"/>
      <name val="Meiryo UI"/>
      <family val="3"/>
    </font>
    <font>
      <b/>
      <sz val="12"/>
      <color auto="1"/>
      <name val="メイリオ"/>
      <family val="3"/>
    </font>
    <font>
      <sz val="18"/>
      <color rgb="FFFF0000"/>
      <name val="Yu Gothic"/>
      <family val="3"/>
    </font>
    <font>
      <sz val="12"/>
      <color theme="1"/>
      <name val="メイリオ"/>
      <family val="3"/>
    </font>
    <font>
      <sz val="11"/>
      <color theme="0"/>
      <name val="ＭＳ ゴシック"/>
      <family val="3"/>
    </font>
    <font>
      <b/>
      <sz val="12"/>
      <color rgb="FFFF0000"/>
      <name val="ＭＳ Ｐゴシック"/>
      <family val="3"/>
    </font>
    <font>
      <sz val="16"/>
      <color rgb="FFFF0000"/>
      <name val="ＭＳ 明朝"/>
      <family val="1"/>
    </font>
    <font>
      <sz val="10.5"/>
      <color auto="1"/>
      <name val="ＭＳ 明朝"/>
      <family val="1"/>
    </font>
    <font>
      <sz val="11"/>
      <color theme="1"/>
      <name val="ＭＳ 明朝"/>
      <family val="1"/>
    </font>
    <font>
      <sz val="10"/>
      <color theme="1"/>
      <name val="ＭＳ 明朝"/>
      <family val="1"/>
    </font>
    <font>
      <sz val="8"/>
      <color theme="1"/>
      <name val="ＭＳ Ｐ明朝"/>
      <family val="1"/>
    </font>
    <font>
      <sz val="9"/>
      <color theme="1"/>
      <name val="ＭＳ 明朝"/>
      <family val="1"/>
    </font>
    <font>
      <u/>
      <sz val="11"/>
      <color auto="1"/>
      <name val="ＭＳ Ｐ明朝"/>
      <family val="1"/>
    </font>
    <font>
      <sz val="11"/>
      <color auto="1"/>
      <name val="ＭＳ Ｐ明朝"/>
      <family val="1"/>
    </font>
    <font>
      <sz val="8"/>
      <color theme="1"/>
      <name val="ＭＳ 明朝"/>
      <family val="1"/>
    </font>
    <font>
      <sz val="10"/>
      <color rgb="FFFF0000"/>
      <name val="ＭＳ 明朝"/>
      <family val="1"/>
    </font>
    <font>
      <sz val="11"/>
      <color rgb="FF000000"/>
      <name val="メイリオ"/>
      <family val="3"/>
    </font>
    <font>
      <sz val="6"/>
      <color indexed="8"/>
      <name val="ＭＳ Ｐゴシック"/>
      <family val="3"/>
    </font>
    <font>
      <sz val="20"/>
      <color indexed="8"/>
      <name val="ＭＳ Ｐゴシック"/>
      <family val="3"/>
    </font>
    <font>
      <sz val="22"/>
      <color indexed="8"/>
      <name val="ＭＳ Ｐゴシック"/>
      <family val="3"/>
    </font>
    <font>
      <sz val="8"/>
      <color indexed="8"/>
      <name val="ＭＳ Ｐゴシック"/>
      <family val="3"/>
    </font>
    <font>
      <sz val="6"/>
      <color indexed="22"/>
      <name val="ＭＳ Ｐゴシック"/>
      <family val="3"/>
    </font>
    <font>
      <sz val="11"/>
      <color theme="1"/>
      <name val="ＭＳ ゴシック"/>
      <family val="3"/>
    </font>
    <font>
      <sz val="9"/>
      <color auto="1"/>
      <name val="ＭＳ ゴシック"/>
      <family val="3"/>
    </font>
    <font>
      <b/>
      <sz val="14"/>
      <color theme="0"/>
      <name val="ＭＳ ゴシック"/>
      <family val="3"/>
    </font>
    <font>
      <sz val="20"/>
      <color theme="1"/>
      <name val="ＭＳ ゴシック"/>
      <family val="3"/>
    </font>
    <font>
      <sz val="20"/>
      <color auto="1"/>
      <name val="ＭＳ ゴシック"/>
      <family val="3"/>
    </font>
    <font>
      <sz val="12"/>
      <color auto="1"/>
      <name val="ＭＳ Ｐ明朝"/>
      <family val="1"/>
    </font>
    <font>
      <sz val="12"/>
      <color indexed="10"/>
      <name val="ＭＳ Ｐ明朝"/>
      <family val="1"/>
    </font>
    <font>
      <sz val="16"/>
      <color theme="1"/>
      <name val="ＭＳ Ｐ明朝"/>
      <family val="1"/>
    </font>
    <font>
      <sz val="12"/>
      <color theme="1"/>
      <name val="ＭＳ Ｐ明朝"/>
      <family val="1"/>
    </font>
    <font>
      <sz val="16"/>
      <color auto="1"/>
      <name val="ＭＳ Ｐ明朝"/>
      <family val="1"/>
    </font>
    <font>
      <sz val="11"/>
      <color rgb="FF0070C0"/>
      <name val="ＭＳ Ｐゴシック"/>
      <family val="3"/>
    </font>
    <font>
      <sz val="6"/>
      <color auto="1"/>
      <name val="ＭＳ ゴシック"/>
      <family val="3"/>
    </font>
    <font>
      <sz val="6"/>
      <color auto="1"/>
      <name val="HGｺﾞｼｯｸM"/>
      <family val="3"/>
    </font>
    <font>
      <b/>
      <sz val="13"/>
      <color theme="3"/>
      <name val="ＭＳ Ｐゴシック"/>
      <family val="2"/>
      <scheme val="minor"/>
    </font>
    <font>
      <b/>
      <sz val="11"/>
      <color theme="3"/>
      <name val="ＭＳ Ｐゴシック"/>
      <family val="2"/>
      <scheme val="minor"/>
    </font>
    <font>
      <sz val="11"/>
      <color rgb="FF9C6500"/>
      <name val="ＭＳ Ｐゴシック"/>
      <family val="2"/>
      <scheme val="minor"/>
    </font>
    <font>
      <sz val="6"/>
      <color auto="1"/>
      <name val="ＭＳ 明朝"/>
      <family val="1"/>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
      <patternFill patternType="solid">
        <fgColor rgb="FFFFFFFF"/>
        <bgColor indexed="64"/>
      </patternFill>
    </fill>
    <fill>
      <patternFill patternType="solid">
        <fgColor rgb="FFCCFFFF"/>
        <bgColor indexed="64"/>
      </patternFill>
    </fill>
    <fill>
      <patternFill patternType="solid">
        <fgColor rgb="FFCCFFCC"/>
        <bgColor indexed="64"/>
      </patternFill>
    </fill>
    <fill>
      <patternFill patternType="solid">
        <fgColor rgb="FFFFDCDC"/>
        <bgColor indexed="64"/>
      </patternFill>
    </fill>
    <fill>
      <patternFill patternType="solid">
        <fgColor rgb="FFDDDDDD"/>
        <bgColor indexed="64"/>
      </patternFill>
    </fill>
    <fill>
      <patternFill patternType="solid">
        <fgColor indexed="9"/>
        <bgColor indexed="64"/>
      </patternFill>
    </fill>
    <fill>
      <patternFill patternType="solid">
        <fgColor rgb="FFD1F9FE"/>
        <bgColor indexed="64"/>
      </patternFill>
    </fill>
    <fill>
      <patternFill patternType="solid">
        <fgColor rgb="FFFFFF00"/>
        <bgColor indexed="64"/>
      </patternFill>
    </fill>
  </fills>
  <borders count="1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dotted">
        <color indexed="64"/>
      </top>
      <bottom style="dotted">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diagonal/>
    </border>
    <border>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top style="medium">
        <color indexed="64"/>
      </top>
      <bottom style="hair">
        <color indexed="64"/>
      </bottom>
      <diagonal/>
    </border>
    <border>
      <left/>
      <right/>
      <top style="hair">
        <color indexed="64"/>
      </top>
      <bottom style="medium">
        <color indexed="64"/>
      </bottom>
      <diagonal/>
    </border>
    <border>
      <left/>
      <right style="thin">
        <color indexed="64"/>
      </right>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style="medium">
        <color indexed="64"/>
      </top>
      <bottom/>
      <diagonal/>
    </border>
    <border>
      <left/>
      <right style="thin">
        <color indexed="64"/>
      </right>
      <top/>
      <bottom style="hair">
        <color indexed="64"/>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style="thin">
        <color indexed="64"/>
      </left>
      <right style="medium">
        <color indexed="64"/>
      </right>
      <top/>
      <bottom/>
      <diagonal style="thin">
        <color indexed="64"/>
      </diagonal>
    </border>
    <border diagonalDown="1">
      <left style="thin">
        <color indexed="64"/>
      </left>
      <right style="medium">
        <color indexed="64"/>
      </right>
      <top/>
      <bottom style="medium">
        <color indexed="64"/>
      </bottom>
      <diagonal style="thin">
        <color indexed="64"/>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s>
  <cellStyleXfs count="68">
    <xf numFmtId="0" fontId="0" fillId="0" borderId="0"/>
    <xf numFmtId="0" fontId="1" fillId="0" borderId="0" applyFill="0" applyBorder="0" applyAlignment="0"/>
    <xf numFmtId="38" fontId="2" fillId="2" borderId="0" applyNumberFormat="0" applyBorder="0" applyAlignment="0" applyProtection="0"/>
    <xf numFmtId="0" fontId="3" fillId="0" borderId="1" applyNumberFormat="0" applyAlignment="0" applyProtection="0">
      <alignment horizontal="left" vertical="center"/>
    </xf>
    <xf numFmtId="0" fontId="3" fillId="0" borderId="2">
      <alignment horizontal="left" vertical="center"/>
    </xf>
    <xf numFmtId="10" fontId="2" fillId="3" borderId="3" applyNumberFormat="0" applyBorder="0" applyAlignment="0" applyProtection="0"/>
    <xf numFmtId="0" fontId="1" fillId="0" borderId="0"/>
    <xf numFmtId="0" fontId="4" fillId="0" borderId="0"/>
    <xf numFmtId="10" fontId="4" fillId="0" borderId="0" applyFont="0" applyFill="0" applyBorder="0" applyAlignment="0" applyProtection="0"/>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9" fontId="6" fillId="0" borderId="0" applyFont="0" applyFill="0" applyBorder="0" applyAlignment="0" applyProtection="0">
      <alignment vertical="center"/>
    </xf>
    <xf numFmtId="0" fontId="7" fillId="0" borderId="0"/>
    <xf numFmtId="38" fontId="6" fillId="0" borderId="0" applyFont="0" applyFill="0" applyBorder="0" applyAlignment="0" applyProtection="0"/>
    <xf numFmtId="38" fontId="6" fillId="0" borderId="0" applyFont="0" applyFill="0" applyBorder="0" applyAlignment="0" applyProtection="0">
      <alignment vertical="center"/>
    </xf>
    <xf numFmtId="38" fontId="8" fillId="0" borderId="0" applyFont="0" applyFill="0" applyBorder="0" applyAlignment="0" applyProtection="0">
      <alignment vertical="center"/>
    </xf>
    <xf numFmtId="38" fontId="6" fillId="0" borderId="0" applyFont="0" applyFill="0" applyBorder="0" applyAlignment="0" applyProtection="0">
      <alignment vertical="center"/>
    </xf>
    <xf numFmtId="38" fontId="8" fillId="0" borderId="0" applyFont="0" applyFill="0" applyBorder="0" applyAlignment="0" applyProtection="0">
      <alignment vertical="center"/>
    </xf>
    <xf numFmtId="0" fontId="6" fillId="0" borderId="0">
      <alignment vertical="center"/>
    </xf>
    <xf numFmtId="0" fontId="6" fillId="0" borderId="0"/>
    <xf numFmtId="0" fontId="8" fillId="0" borderId="0">
      <alignment vertical="center"/>
    </xf>
    <xf numFmtId="0" fontId="6" fillId="0" borderId="0">
      <alignment vertical="center"/>
    </xf>
    <xf numFmtId="0" fontId="6" fillId="0" borderId="0">
      <alignment vertical="center"/>
    </xf>
    <xf numFmtId="0" fontId="6" fillId="0" borderId="0"/>
    <xf numFmtId="0" fontId="6" fillId="0" borderId="0"/>
    <xf numFmtId="0" fontId="8" fillId="0" borderId="0">
      <alignment vertical="center"/>
    </xf>
    <xf numFmtId="0" fontId="9" fillId="0" borderId="0">
      <alignment vertical="center"/>
    </xf>
    <xf numFmtId="0" fontId="9" fillId="0" borderId="0">
      <alignment vertical="center"/>
    </xf>
    <xf numFmtId="0" fontId="9" fillId="0" borderId="0"/>
    <xf numFmtId="0" fontId="6" fillId="0" borderId="0">
      <alignment vertical="center"/>
    </xf>
    <xf numFmtId="0" fontId="6" fillId="0" borderId="0">
      <alignment vertical="center"/>
    </xf>
    <xf numFmtId="0" fontId="9"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6" fillId="0" borderId="0"/>
    <xf numFmtId="0" fontId="6" fillId="0" borderId="0">
      <alignment vertical="center"/>
    </xf>
    <xf numFmtId="0" fontId="6" fillId="0" borderId="0">
      <alignment vertical="center"/>
    </xf>
    <xf numFmtId="0" fontId="6" fillId="0" borderId="0"/>
    <xf numFmtId="0" fontId="11" fillId="0" borderId="0">
      <alignment vertical="center"/>
    </xf>
    <xf numFmtId="0" fontId="6" fillId="0" borderId="0"/>
    <xf numFmtId="0" fontId="9" fillId="0" borderId="0">
      <alignment vertical="center"/>
    </xf>
    <xf numFmtId="0" fontId="9" fillId="0" borderId="0">
      <alignment vertical="center"/>
    </xf>
    <xf numFmtId="0" fontId="12" fillId="0" borderId="0">
      <alignment vertical="center"/>
    </xf>
    <xf numFmtId="0" fontId="6"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3" fillId="0" borderId="0">
      <alignment vertical="center"/>
    </xf>
    <xf numFmtId="0" fontId="9" fillId="0" borderId="0">
      <alignment vertical="center"/>
    </xf>
    <xf numFmtId="0" fontId="14" fillId="0" borderId="0">
      <alignment vertical="center"/>
    </xf>
    <xf numFmtId="0" fontId="6" fillId="0" borderId="0"/>
    <xf numFmtId="0" fontId="6" fillId="0" borderId="0"/>
    <xf numFmtId="0" fontId="10" fillId="0" borderId="0"/>
    <xf numFmtId="0" fontId="15" fillId="0" borderId="0">
      <alignment vertical="center"/>
    </xf>
    <xf numFmtId="0" fontId="10" fillId="0" borderId="0"/>
    <xf numFmtId="0" fontId="12" fillId="0" borderId="0"/>
    <xf numFmtId="0" fontId="6" fillId="0" borderId="0">
      <alignment vertical="center"/>
    </xf>
    <xf numFmtId="0" fontId="15" fillId="0" borderId="0">
      <alignment vertical="center"/>
    </xf>
    <xf numFmtId="0" fontId="6" fillId="0" borderId="0"/>
    <xf numFmtId="0" fontId="6" fillId="0" borderId="0">
      <alignment vertical="center"/>
    </xf>
    <xf numFmtId="0" fontId="10" fillId="0" borderId="0"/>
    <xf numFmtId="38" fontId="6" fillId="0" borderId="0" applyFont="0" applyFill="0" applyBorder="0" applyAlignment="0" applyProtection="0">
      <alignment vertical="center"/>
    </xf>
    <xf numFmtId="0" fontId="46" fillId="0" borderId="0" applyNumberFormat="0" applyFill="0" applyBorder="0" applyAlignment="0" applyProtection="0">
      <alignment vertical="top"/>
      <protection locked="0"/>
    </xf>
    <xf numFmtId="9" fontId="6" fillId="0" borderId="0" applyFont="0" applyFill="0" applyBorder="0" applyAlignment="0" applyProtection="0">
      <alignment vertical="center"/>
    </xf>
  </cellStyleXfs>
  <cellXfs count="2186">
    <xf numFmtId="0" fontId="0" fillId="0" borderId="0" xfId="0"/>
    <xf numFmtId="0" fontId="0" fillId="0" borderId="0" xfId="44" applyFont="1">
      <alignment vertical="center"/>
    </xf>
    <xf numFmtId="0" fontId="0" fillId="0" borderId="0" xfId="44" applyFont="1" applyAlignment="1">
      <alignment horizontal="center" vertical="center"/>
    </xf>
    <xf numFmtId="38" fontId="0" fillId="0" borderId="0" xfId="65" applyFont="1" applyFill="1">
      <alignment vertical="center"/>
    </xf>
    <xf numFmtId="0" fontId="17" fillId="0" borderId="0" xfId="32" applyFont="1" applyFill="1" applyAlignment="1">
      <alignment horizontal="center" vertical="center"/>
    </xf>
    <xf numFmtId="0" fontId="18" fillId="0" borderId="4" xfId="32" applyFont="1" applyFill="1" applyBorder="1" applyAlignment="1">
      <alignment vertical="center"/>
    </xf>
    <xf numFmtId="0" fontId="19" fillId="2" borderId="3" xfId="44" applyFont="1" applyFill="1" applyBorder="1" applyAlignment="1">
      <alignment horizontal="center" vertical="center"/>
    </xf>
    <xf numFmtId="0" fontId="19" fillId="0" borderId="3" xfId="44" applyFont="1" applyBorder="1" applyAlignment="1">
      <alignment horizontal="center" vertical="center"/>
    </xf>
    <xf numFmtId="0" fontId="19" fillId="0" borderId="5" xfId="44" applyFont="1" applyBorder="1" applyAlignment="1">
      <alignment horizontal="center" vertical="center"/>
    </xf>
    <xf numFmtId="0" fontId="19" fillId="0" borderId="6" xfId="44" applyFont="1" applyBorder="1" applyAlignment="1">
      <alignment horizontal="center" vertical="center"/>
    </xf>
    <xf numFmtId="0" fontId="19" fillId="0" borderId="7" xfId="44" applyFont="1" applyBorder="1" applyAlignment="1">
      <alignment horizontal="center" vertical="center"/>
    </xf>
    <xf numFmtId="0" fontId="19" fillId="0" borderId="6" xfId="44" applyFont="1" applyBorder="1" applyAlignment="1">
      <alignment horizontal="center" vertical="top"/>
    </xf>
    <xf numFmtId="0" fontId="19" fillId="0" borderId="7" xfId="44" applyFont="1" applyBorder="1" applyAlignment="1">
      <alignment horizontal="center" vertical="top"/>
    </xf>
    <xf numFmtId="0" fontId="20" fillId="0" borderId="2" xfId="44" applyFont="1" applyBorder="1" applyAlignment="1">
      <alignment wrapText="1"/>
    </xf>
    <xf numFmtId="0" fontId="21" fillId="0" borderId="8" xfId="44" applyFont="1" applyBorder="1" applyAlignment="1">
      <alignment horizontal="left" vertical="center"/>
    </xf>
    <xf numFmtId="0" fontId="19" fillId="0" borderId="0" xfId="0" applyFont="1" applyFill="1" applyAlignment="1">
      <alignment vertical="center"/>
    </xf>
    <xf numFmtId="0" fontId="20" fillId="0" borderId="0" xfId="44" applyFont="1">
      <alignment vertical="center"/>
    </xf>
    <xf numFmtId="0" fontId="12" fillId="0" borderId="4" xfId="32" applyFont="1" applyFill="1" applyBorder="1">
      <alignment vertical="center"/>
    </xf>
    <xf numFmtId="0" fontId="19" fillId="2" borderId="3" xfId="44" applyFont="1" applyFill="1" applyBorder="1" applyAlignment="1">
      <alignment horizontal="center" vertical="center" wrapText="1"/>
    </xf>
    <xf numFmtId="0" fontId="19" fillId="4" borderId="3" xfId="44" applyFont="1" applyFill="1" applyBorder="1" applyAlignment="1">
      <alignment horizontal="center" vertical="center"/>
    </xf>
    <xf numFmtId="0" fontId="20" fillId="0" borderId="2" xfId="44" applyFont="1" applyBorder="1" applyAlignment="1"/>
    <xf numFmtId="0" fontId="19" fillId="0" borderId="9" xfId="44" applyFont="1" applyBorder="1" applyAlignment="1">
      <alignment horizontal="left" vertical="center" wrapText="1"/>
    </xf>
    <xf numFmtId="0" fontId="19" fillId="0" borderId="9" xfId="44" applyFont="1" applyBorder="1" applyAlignment="1">
      <alignment horizontal="left" vertical="center"/>
    </xf>
    <xf numFmtId="0" fontId="19" fillId="0" borderId="0" xfId="44" applyFont="1">
      <alignment vertical="center"/>
    </xf>
    <xf numFmtId="0" fontId="20" fillId="0" borderId="4" xfId="32" applyFont="1" applyFill="1" applyBorder="1" applyAlignment="1">
      <alignment horizontal="left" vertical="center"/>
    </xf>
    <xf numFmtId="58" fontId="20" fillId="0" borderId="4" xfId="32" applyNumberFormat="1" applyFont="1" applyFill="1" applyBorder="1" applyAlignment="1">
      <alignment horizontal="left" vertical="center"/>
    </xf>
    <xf numFmtId="0" fontId="19" fillId="2" borderId="9" xfId="44" applyFont="1" applyFill="1" applyBorder="1" applyAlignment="1">
      <alignment horizontal="center" vertical="center"/>
    </xf>
    <xf numFmtId="0" fontId="19" fillId="0" borderId="10" xfId="44" applyFont="1" applyBorder="1" applyAlignment="1">
      <alignment horizontal="left" vertical="center" wrapText="1"/>
    </xf>
    <xf numFmtId="0" fontId="19" fillId="0" borderId="11" xfId="44" applyFont="1" applyBorder="1" applyAlignment="1">
      <alignment horizontal="left" vertical="center" wrapText="1"/>
    </xf>
    <xf numFmtId="0" fontId="19" fillId="0" borderId="12" xfId="44" applyFont="1" applyBorder="1" applyAlignment="1">
      <alignment horizontal="left" vertical="center" wrapText="1"/>
    </xf>
    <xf numFmtId="0" fontId="19" fillId="0" borderId="13" xfId="44" applyFont="1" applyBorder="1" applyAlignment="1">
      <alignment horizontal="left" vertical="center" wrapText="1"/>
    </xf>
    <xf numFmtId="0" fontId="19" fillId="0" borderId="14" xfId="44" applyFont="1" applyBorder="1" applyAlignment="1">
      <alignment horizontal="left" vertical="center" wrapText="1"/>
    </xf>
    <xf numFmtId="0" fontId="19" fillId="0" borderId="15" xfId="44" applyFont="1" applyBorder="1" applyAlignment="1">
      <alignment horizontal="left" vertical="center" wrapText="1"/>
    </xf>
    <xf numFmtId="0" fontId="19" fillId="0" borderId="3" xfId="44" applyFont="1" applyBorder="1" applyAlignment="1">
      <alignment horizontal="left" vertical="center" wrapText="1"/>
    </xf>
    <xf numFmtId="0" fontId="19" fillId="0" borderId="2" xfId="44" applyFont="1" applyBorder="1" applyAlignment="1">
      <alignment horizontal="left" vertical="center"/>
    </xf>
    <xf numFmtId="0" fontId="19" fillId="2" borderId="2" xfId="44" applyFont="1" applyFill="1" applyBorder="1" applyAlignment="1">
      <alignment horizontal="center" vertical="center"/>
    </xf>
    <xf numFmtId="0" fontId="19" fillId="0" borderId="16" xfId="44" applyFont="1" applyBorder="1" applyAlignment="1">
      <alignment horizontal="left" vertical="center" wrapText="1"/>
    </xf>
    <xf numFmtId="0" fontId="19" fillId="0" borderId="17" xfId="44" applyFont="1" applyBorder="1" applyAlignment="1">
      <alignment horizontal="left" vertical="center" wrapText="1"/>
    </xf>
    <xf numFmtId="0" fontId="19" fillId="0" borderId="18" xfId="44" applyFont="1" applyBorder="1" applyAlignment="1">
      <alignment horizontal="left" vertical="center" wrapText="1"/>
    </xf>
    <xf numFmtId="0" fontId="19" fillId="0" borderId="2" xfId="44" applyFont="1" applyBorder="1" applyAlignment="1">
      <alignment horizontal="left" vertical="center" wrapText="1"/>
    </xf>
    <xf numFmtId="0" fontId="19" fillId="0" borderId="19" xfId="44" applyFont="1" applyBorder="1" applyAlignment="1">
      <alignment horizontal="left" vertical="center" wrapText="1"/>
    </xf>
    <xf numFmtId="0" fontId="19" fillId="0" borderId="20" xfId="44" applyFont="1" applyBorder="1" applyAlignment="1">
      <alignment horizontal="left" vertical="center" wrapText="1"/>
    </xf>
    <xf numFmtId="0" fontId="19" fillId="0" borderId="21" xfId="44" applyFont="1" applyBorder="1" applyAlignment="1">
      <alignment horizontal="left" vertical="center" wrapText="1"/>
    </xf>
    <xf numFmtId="0" fontId="21" fillId="0" borderId="0" xfId="44" applyFont="1" applyBorder="1" applyAlignment="1">
      <alignment vertical="center"/>
    </xf>
    <xf numFmtId="0" fontId="0" fillId="0" borderId="0" xfId="0" applyFont="1"/>
    <xf numFmtId="0" fontId="19" fillId="2" borderId="22" xfId="44" applyFont="1" applyFill="1" applyBorder="1" applyAlignment="1">
      <alignment horizontal="center" vertical="center"/>
    </xf>
    <xf numFmtId="0" fontId="19" fillId="0" borderId="22" xfId="44" applyFont="1" applyBorder="1" applyAlignment="1">
      <alignment horizontal="left" vertical="center"/>
    </xf>
    <xf numFmtId="0" fontId="19" fillId="0" borderId="23" xfId="44" applyFont="1" applyBorder="1" applyAlignment="1">
      <alignment horizontal="left" vertical="center" wrapText="1"/>
    </xf>
    <xf numFmtId="0" fontId="19" fillId="0" borderId="24" xfId="44" applyFont="1" applyBorder="1" applyAlignment="1">
      <alignment horizontal="left" vertical="center" wrapText="1"/>
    </xf>
    <xf numFmtId="0" fontId="19" fillId="0" borderId="25" xfId="44" applyFont="1" applyBorder="1" applyAlignment="1">
      <alignment horizontal="left" vertical="center" wrapText="1"/>
    </xf>
    <xf numFmtId="0" fontId="19" fillId="0" borderId="22" xfId="44" applyFont="1" applyBorder="1" applyAlignment="1">
      <alignment horizontal="left" vertical="center" wrapText="1"/>
    </xf>
    <xf numFmtId="0" fontId="19" fillId="0" borderId="26" xfId="44" applyFont="1" applyBorder="1" applyAlignment="1">
      <alignment horizontal="left" vertical="center" wrapText="1"/>
    </xf>
    <xf numFmtId="0" fontId="19" fillId="0" borderId="27" xfId="44" applyFont="1" applyBorder="1" applyAlignment="1">
      <alignment horizontal="left" vertical="center" wrapText="1"/>
    </xf>
    <xf numFmtId="0" fontId="19" fillId="0" borderId="28" xfId="44" applyFont="1" applyBorder="1" applyAlignment="1">
      <alignment horizontal="left" vertical="center" wrapText="1"/>
    </xf>
    <xf numFmtId="0" fontId="22" fillId="0" borderId="0" xfId="32" applyFont="1" applyFill="1" applyBorder="1" applyAlignment="1">
      <alignment horizontal="right" vertical="center"/>
    </xf>
    <xf numFmtId="0" fontId="0" fillId="0" borderId="0" xfId="0" applyFont="1" applyAlignment="1">
      <alignment horizontal="center"/>
    </xf>
    <xf numFmtId="0" fontId="0" fillId="0" borderId="0" xfId="32" applyFont="1" applyFill="1" applyBorder="1" applyAlignment="1">
      <alignment horizontal="center" vertical="center"/>
    </xf>
    <xf numFmtId="58" fontId="0" fillId="0" borderId="0" xfId="32" applyNumberFormat="1" applyFont="1" applyFill="1" applyBorder="1" applyAlignment="1">
      <alignment horizontal="center" vertical="center"/>
    </xf>
    <xf numFmtId="0" fontId="19" fillId="0" borderId="23" xfId="44" applyFont="1" applyFill="1" applyBorder="1" applyAlignment="1">
      <alignment horizontal="left" vertical="center"/>
    </xf>
    <xf numFmtId="0" fontId="19" fillId="0" borderId="24" xfId="44" applyFont="1" applyFill="1" applyBorder="1" applyAlignment="1">
      <alignment horizontal="left" vertical="center"/>
    </xf>
    <xf numFmtId="0" fontId="19" fillId="0" borderId="25" xfId="44" applyFont="1" applyFill="1" applyBorder="1" applyAlignment="1">
      <alignment horizontal="left" vertical="center"/>
    </xf>
    <xf numFmtId="0" fontId="23" fillId="0" borderId="22" xfId="44" applyFont="1" applyFill="1" applyBorder="1" applyAlignment="1">
      <alignment horizontal="left" vertical="center"/>
    </xf>
    <xf numFmtId="0" fontId="19" fillId="0" borderId="26" xfId="44" applyFont="1" applyBorder="1" applyAlignment="1">
      <alignment horizontal="left" vertical="center"/>
    </xf>
    <xf numFmtId="0" fontId="19" fillId="0" borderId="28" xfId="44" applyFont="1" applyBorder="1" applyAlignment="1">
      <alignment horizontal="left" vertical="center"/>
    </xf>
    <xf numFmtId="0" fontId="19" fillId="0" borderId="29" xfId="44" applyFont="1" applyBorder="1" applyAlignment="1">
      <alignment horizontal="left" vertical="center"/>
    </xf>
    <xf numFmtId="0" fontId="19" fillId="0" borderId="3" xfId="44" applyFont="1" applyBorder="1" applyAlignment="1">
      <alignment horizontal="left" vertical="center"/>
    </xf>
    <xf numFmtId="0" fontId="24" fillId="0" borderId="4" xfId="0" applyFont="1" applyFill="1" applyBorder="1" applyAlignment="1" applyProtection="1">
      <alignment vertical="center"/>
      <protection locked="0"/>
    </xf>
    <xf numFmtId="0" fontId="24" fillId="0" borderId="10" xfId="0" applyFont="1" applyFill="1" applyBorder="1" applyAlignment="1" applyProtection="1">
      <alignment vertical="center"/>
      <protection locked="0"/>
    </xf>
    <xf numFmtId="0" fontId="24" fillId="0" borderId="17" xfId="0" applyFont="1" applyFill="1" applyBorder="1" applyAlignment="1" applyProtection="1">
      <alignment vertical="center"/>
      <protection locked="0"/>
    </xf>
    <xf numFmtId="0" fontId="24" fillId="0" borderId="18" xfId="0" applyFont="1" applyFill="1" applyBorder="1" applyAlignment="1" applyProtection="1">
      <alignment vertical="center"/>
      <protection locked="0"/>
    </xf>
    <xf numFmtId="0" fontId="24" fillId="0" borderId="19" xfId="0" applyFont="1" applyFill="1" applyBorder="1" applyAlignment="1" applyProtection="1">
      <alignment vertical="center"/>
      <protection locked="0"/>
    </xf>
    <xf numFmtId="0" fontId="24" fillId="0" borderId="20" xfId="0" applyFont="1" applyFill="1" applyBorder="1" applyAlignment="1" applyProtection="1">
      <alignment vertical="center"/>
      <protection locked="0"/>
    </xf>
    <xf numFmtId="0" fontId="24" fillId="0" borderId="21" xfId="0" applyFont="1" applyFill="1" applyBorder="1" applyAlignment="1" applyProtection="1">
      <alignment vertical="center"/>
      <protection locked="0"/>
    </xf>
    <xf numFmtId="0" fontId="24" fillId="0" borderId="29" xfId="0" applyFont="1" applyFill="1" applyBorder="1" applyAlignment="1" applyProtection="1">
      <alignment vertical="center"/>
      <protection locked="0"/>
    </xf>
    <xf numFmtId="0" fontId="24" fillId="0" borderId="3" xfId="0" applyFont="1" applyFill="1" applyBorder="1" applyAlignment="1" applyProtection="1">
      <alignment vertical="center"/>
      <protection locked="0"/>
    </xf>
    <xf numFmtId="0" fontId="0" fillId="0" borderId="3" xfId="44" applyFont="1" applyBorder="1">
      <alignment vertical="center"/>
    </xf>
    <xf numFmtId="0" fontId="24" fillId="0" borderId="30" xfId="44" applyFont="1" applyBorder="1" applyAlignment="1" applyProtection="1">
      <alignment vertical="center" wrapText="1"/>
      <protection locked="0"/>
    </xf>
    <xf numFmtId="0" fontId="24" fillId="0" borderId="31" xfId="44" applyFont="1" applyBorder="1" applyAlignment="1" applyProtection="1">
      <alignment vertical="center" wrapText="1"/>
      <protection locked="0"/>
    </xf>
    <xf numFmtId="0" fontId="24" fillId="0" borderId="32" xfId="44" applyFont="1" applyBorder="1" applyAlignment="1" applyProtection="1">
      <alignment vertical="center" wrapText="1"/>
      <protection locked="0"/>
    </xf>
    <xf numFmtId="0" fontId="24" fillId="0" borderId="3" xfId="44" applyFont="1" applyBorder="1" applyAlignment="1" applyProtection="1">
      <alignment vertical="center" wrapText="1"/>
      <protection locked="0"/>
    </xf>
    <xf numFmtId="0" fontId="24" fillId="0" borderId="33" xfId="0" applyFont="1" applyFill="1" applyBorder="1" applyAlignment="1" applyProtection="1">
      <alignment vertical="center"/>
      <protection locked="0"/>
    </xf>
    <xf numFmtId="0" fontId="24" fillId="0" borderId="33" xfId="44" applyFont="1" applyBorder="1" applyAlignment="1" applyProtection="1">
      <alignment vertical="center" wrapText="1"/>
      <protection locked="0"/>
    </xf>
    <xf numFmtId="0" fontId="24" fillId="0" borderId="34" xfId="44" applyFont="1" applyBorder="1" applyAlignment="1" applyProtection="1">
      <alignment vertical="center" wrapText="1"/>
      <protection locked="0"/>
    </xf>
    <xf numFmtId="0" fontId="24" fillId="0" borderId="29" xfId="44" applyFont="1" applyBorder="1" applyAlignment="1" applyProtection="1">
      <alignment vertical="center" wrapText="1"/>
      <protection locked="0"/>
    </xf>
    <xf numFmtId="0" fontId="24" fillId="0" borderId="3" xfId="44" applyFont="1" applyFill="1" applyBorder="1" applyAlignment="1" applyProtection="1">
      <alignment vertical="center" shrinkToFit="1"/>
      <protection locked="0"/>
    </xf>
    <xf numFmtId="38" fontId="24" fillId="0" borderId="3" xfId="65" applyFont="1" applyFill="1" applyBorder="1" applyAlignment="1" applyProtection="1">
      <alignment vertical="center" shrinkToFit="1"/>
      <protection locked="0"/>
    </xf>
    <xf numFmtId="0" fontId="25" fillId="0" borderId="0" xfId="44" applyFont="1" applyBorder="1" applyAlignment="1">
      <alignment vertical="center"/>
    </xf>
    <xf numFmtId="0" fontId="24" fillId="0" borderId="3" xfId="44" applyFont="1" applyBorder="1">
      <alignment vertical="center"/>
    </xf>
    <xf numFmtId="0" fontId="18" fillId="0" borderId="0" xfId="32" applyFont="1" applyFill="1" applyAlignment="1">
      <alignment horizontal="center" vertical="center"/>
    </xf>
    <xf numFmtId="0" fontId="18" fillId="0" borderId="0" xfId="0" applyFont="1" applyFill="1" applyAlignment="1">
      <alignment vertical="center"/>
    </xf>
    <xf numFmtId="0" fontId="12" fillId="0" borderId="0" xfId="44" applyFont="1">
      <alignment vertical="center"/>
    </xf>
    <xf numFmtId="0" fontId="7" fillId="0" borderId="0" xfId="0" applyFont="1" applyFill="1" applyAlignment="1">
      <alignment vertical="center"/>
    </xf>
    <xf numFmtId="0" fontId="26" fillId="0" borderId="0" xfId="0" applyFont="1" applyFill="1" applyAlignment="1">
      <alignment vertical="center"/>
    </xf>
    <xf numFmtId="0" fontId="27" fillId="0" borderId="0" xfId="0" applyFont="1" applyFill="1" applyAlignment="1">
      <alignment vertical="center"/>
    </xf>
    <xf numFmtId="0" fontId="28" fillId="0" borderId="0" xfId="0" applyFont="1" applyFill="1" applyAlignment="1">
      <alignment horizontal="center" vertical="center"/>
    </xf>
    <xf numFmtId="0" fontId="7" fillId="0" borderId="0" xfId="0" applyFont="1" applyFill="1" applyAlignment="1">
      <alignment horizontal="center" vertical="center"/>
    </xf>
    <xf numFmtId="0" fontId="27" fillId="0" borderId="0" xfId="0" applyFont="1" applyFill="1" applyAlignment="1">
      <alignment horizontal="left" vertical="center" wrapText="1"/>
    </xf>
    <xf numFmtId="0" fontId="29" fillId="0" borderId="0" xfId="0" applyFont="1" applyAlignment="1">
      <alignment vertical="center"/>
    </xf>
    <xf numFmtId="0" fontId="30" fillId="0" borderId="0" xfId="0" applyFont="1" applyFill="1" applyAlignment="1">
      <alignment horizontal="center" vertical="center"/>
    </xf>
    <xf numFmtId="0" fontId="27" fillId="0" borderId="0" xfId="0" applyFont="1" applyFill="1" applyAlignment="1">
      <alignment horizontal="center" vertical="center"/>
    </xf>
    <xf numFmtId="0" fontId="26" fillId="0" borderId="0" xfId="0" applyFont="1" applyFill="1" applyAlignment="1">
      <alignment horizontal="right" vertical="center"/>
    </xf>
    <xf numFmtId="0" fontId="27" fillId="0" borderId="0" xfId="0" applyFont="1" applyFill="1" applyAlignment="1">
      <alignment horizontal="left" vertical="center"/>
    </xf>
    <xf numFmtId="0" fontId="27" fillId="0" borderId="0" xfId="0" applyFont="1" applyFill="1" applyAlignment="1">
      <alignment vertical="center" wrapText="1"/>
    </xf>
    <xf numFmtId="0" fontId="14" fillId="0" borderId="0" xfId="0" applyFont="1" applyFill="1" applyAlignment="1">
      <alignment horizontal="left" vertical="center"/>
    </xf>
    <xf numFmtId="0" fontId="24" fillId="5" borderId="3" xfId="0" applyFont="1" applyFill="1" applyBorder="1" applyAlignment="1" applyProtection="1">
      <alignment horizontal="center" vertical="center"/>
      <protection locked="0"/>
    </xf>
    <xf numFmtId="0" fontId="27" fillId="0" borderId="0" xfId="0" applyFont="1" applyFill="1" applyBorder="1" applyAlignment="1">
      <alignment vertical="center"/>
    </xf>
    <xf numFmtId="0" fontId="26" fillId="0" borderId="0" xfId="0" applyFont="1" applyFill="1" applyAlignment="1">
      <alignment vertical="top"/>
    </xf>
    <xf numFmtId="46" fontId="7" fillId="0" borderId="0" xfId="0" applyNumberFormat="1" applyFont="1" applyFill="1" applyAlignment="1">
      <alignment horizontal="right" vertical="center"/>
    </xf>
    <xf numFmtId="0" fontId="7" fillId="0" borderId="0" xfId="0" applyFont="1" applyFill="1" applyAlignment="1">
      <alignment horizontal="right" vertical="center"/>
    </xf>
    <xf numFmtId="0" fontId="31" fillId="0" borderId="35" xfId="0" applyFont="1" applyFill="1" applyBorder="1" applyAlignment="1">
      <alignment horizontal="left" vertical="center" wrapText="1"/>
    </xf>
    <xf numFmtId="0" fontId="31" fillId="0" borderId="35" xfId="0" applyFont="1" applyFill="1" applyBorder="1" applyAlignment="1">
      <alignment horizontal="left" vertical="center" shrinkToFit="1"/>
    </xf>
    <xf numFmtId="0" fontId="0" fillId="0" borderId="0" xfId="0" applyFont="1" applyAlignment="1">
      <alignment vertical="top"/>
    </xf>
    <xf numFmtId="0" fontId="31" fillId="0" borderId="0" xfId="0" applyFont="1" applyFill="1" applyAlignment="1">
      <alignment horizontal="left" vertical="center" wrapText="1"/>
    </xf>
    <xf numFmtId="0" fontId="31" fillId="0" borderId="0" xfId="0" applyFont="1" applyFill="1" applyAlignment="1">
      <alignment horizontal="left" vertical="center" shrinkToFit="1"/>
    </xf>
    <xf numFmtId="0" fontId="7" fillId="0" borderId="0" xfId="0" applyFont="1" applyFill="1" applyAlignment="1">
      <alignment vertical="top" wrapText="1"/>
    </xf>
    <xf numFmtId="0" fontId="27" fillId="0" borderId="0" xfId="0" applyFont="1" applyFill="1" applyAlignment="1">
      <alignment horizontal="right" vertical="top"/>
    </xf>
    <xf numFmtId="0" fontId="24" fillId="0" borderId="3" xfId="0" applyFont="1" applyFill="1" applyBorder="1" applyAlignment="1" applyProtection="1">
      <alignment horizontal="center" vertical="center"/>
      <protection locked="0"/>
    </xf>
    <xf numFmtId="0" fontId="7" fillId="0" borderId="0" xfId="0" applyFont="1" applyFill="1" applyAlignment="1">
      <alignment vertical="top"/>
    </xf>
    <xf numFmtId="0" fontId="27" fillId="0" borderId="0" xfId="0" applyFont="1" applyFill="1" applyAlignment="1">
      <alignment horizontal="right" vertical="center"/>
    </xf>
    <xf numFmtId="0" fontId="7" fillId="0" borderId="0" xfId="0" applyFont="1" applyFill="1" applyAlignment="1">
      <alignment horizontal="left" vertical="center"/>
    </xf>
    <xf numFmtId="58" fontId="27" fillId="0" borderId="4" xfId="0" applyNumberFormat="1" applyFont="1" applyFill="1" applyBorder="1" applyAlignment="1" applyProtection="1">
      <alignment horizontal="center" vertical="center"/>
      <protection locked="0"/>
    </xf>
    <xf numFmtId="28" fontId="27" fillId="0" borderId="4" xfId="0" applyNumberFormat="1" applyFont="1" applyBorder="1" applyAlignment="1" applyProtection="1">
      <alignment horizontal="center" vertical="center"/>
      <protection locked="0"/>
    </xf>
    <xf numFmtId="0" fontId="7" fillId="0" borderId="4" xfId="0" applyFont="1" applyFill="1" applyBorder="1" applyAlignment="1" applyProtection="1">
      <alignment horizontal="center" vertical="center" shrinkToFit="1"/>
      <protection locked="0"/>
    </xf>
    <xf numFmtId="0" fontId="7" fillId="0" borderId="4" xfId="0" applyFont="1" applyFill="1" applyBorder="1" applyAlignment="1" applyProtection="1">
      <alignment horizontal="left" vertical="center" shrinkToFit="1"/>
      <protection locked="0"/>
    </xf>
    <xf numFmtId="0" fontId="7" fillId="0" borderId="8" xfId="0" applyFont="1" applyFill="1" applyBorder="1" applyAlignment="1" applyProtection="1">
      <alignment horizontal="center" vertical="top" shrinkToFit="1"/>
      <protection locked="0"/>
    </xf>
    <xf numFmtId="0" fontId="0" fillId="0" borderId="4" xfId="0" applyBorder="1" applyAlignment="1" applyProtection="1">
      <alignment vertical="top"/>
      <protection locked="0"/>
    </xf>
    <xf numFmtId="0" fontId="27" fillId="0" borderId="8" xfId="0" applyFont="1" applyFill="1" applyBorder="1" applyAlignment="1">
      <alignment vertical="center"/>
    </xf>
    <xf numFmtId="49" fontId="27" fillId="0" borderId="4" xfId="0" applyNumberFormat="1" applyFont="1" applyFill="1" applyBorder="1" applyAlignment="1" applyProtection="1">
      <alignment horizontal="left" vertical="center" shrinkToFit="1"/>
      <protection locked="0"/>
    </xf>
    <xf numFmtId="0" fontId="27" fillId="0" borderId="2" xfId="0" applyFont="1" applyFill="1" applyBorder="1" applyAlignment="1" applyProtection="1">
      <alignment horizontal="left" vertical="center" shrinkToFit="1"/>
      <protection locked="0"/>
    </xf>
    <xf numFmtId="28" fontId="27" fillId="0" borderId="0" xfId="0" applyNumberFormat="1" applyFont="1" applyBorder="1" applyAlignment="1" applyProtection="1">
      <alignment horizontal="center" vertical="center"/>
      <protection locked="0"/>
    </xf>
    <xf numFmtId="0" fontId="27" fillId="0" borderId="0" xfId="0" applyFont="1" applyFill="1" applyBorder="1" applyAlignment="1">
      <alignment horizontal="left" vertical="center"/>
    </xf>
    <xf numFmtId="0" fontId="27" fillId="0" borderId="4" xfId="0" applyFont="1" applyFill="1" applyBorder="1" applyAlignment="1">
      <alignment vertical="center"/>
    </xf>
    <xf numFmtId="0" fontId="27" fillId="0" borderId="4" xfId="0" applyFont="1" applyFill="1" applyBorder="1" applyAlignment="1" applyProtection="1">
      <alignment horizontal="left" vertical="center" shrinkToFit="1"/>
      <protection locked="0"/>
    </xf>
    <xf numFmtId="0" fontId="26" fillId="0" borderId="0" xfId="0" applyFont="1" applyFill="1" applyAlignment="1">
      <alignment horizontal="left" vertical="top" wrapText="1"/>
    </xf>
    <xf numFmtId="0" fontId="7" fillId="0" borderId="8" xfId="0" applyFont="1" applyFill="1" applyBorder="1" applyAlignment="1" applyProtection="1">
      <alignment horizontal="left" vertical="center" shrinkToFit="1"/>
      <protection locked="0"/>
    </xf>
    <xf numFmtId="0" fontId="0" fillId="0" borderId="0" xfId="0" applyFont="1" applyAlignment="1">
      <alignment vertical="center"/>
    </xf>
    <xf numFmtId="0" fontId="31" fillId="0" borderId="0" xfId="0" applyFont="1" applyFill="1" applyAlignment="1">
      <alignment vertical="center" shrinkToFit="1"/>
    </xf>
    <xf numFmtId="0" fontId="27" fillId="0" borderId="0" xfId="0" applyFont="1" applyFill="1" applyAlignment="1">
      <alignment vertical="center" shrinkToFit="1"/>
    </xf>
    <xf numFmtId="0" fontId="27" fillId="0" borderId="0" xfId="0" applyFont="1" applyFill="1" applyAlignment="1" applyProtection="1">
      <alignment vertical="center"/>
    </xf>
    <xf numFmtId="0" fontId="0" fillId="0" borderId="0" xfId="0" applyFill="1" applyAlignment="1" applyProtection="1">
      <alignment horizontal="left" vertical="center" shrinkToFit="1"/>
      <protection locked="0"/>
    </xf>
    <xf numFmtId="0" fontId="27" fillId="0" borderId="4" xfId="0" applyFont="1" applyFill="1" applyBorder="1" applyAlignment="1">
      <alignment horizontal="center" vertical="center"/>
    </xf>
    <xf numFmtId="0" fontId="27" fillId="0" borderId="0" xfId="0" applyFont="1" applyBorder="1" applyAlignment="1">
      <alignment horizontal="center" vertical="center"/>
    </xf>
    <xf numFmtId="0" fontId="7" fillId="0" borderId="0" xfId="0" applyFont="1" applyFill="1" applyAlignment="1">
      <alignment vertical="center" shrinkToFit="1"/>
    </xf>
    <xf numFmtId="0" fontId="30" fillId="0" borderId="0" xfId="0" applyFont="1" applyFill="1" applyAlignment="1">
      <alignment horizontal="center" vertical="center" wrapText="1"/>
    </xf>
    <xf numFmtId="58" fontId="27" fillId="0" borderId="2" xfId="0" applyNumberFormat="1" applyFont="1" applyFill="1" applyBorder="1" applyAlignment="1" applyProtection="1">
      <alignment horizontal="center" vertical="center"/>
      <protection locked="0"/>
    </xf>
    <xf numFmtId="0" fontId="32" fillId="0" borderId="0" xfId="0" applyFont="1" applyFill="1" applyAlignment="1" applyProtection="1">
      <alignment horizontal="left" vertical="center" shrinkToFit="1"/>
      <protection locked="0"/>
    </xf>
    <xf numFmtId="0" fontId="7" fillId="0" borderId="0" xfId="0" applyFont="1" applyFill="1" applyAlignment="1" applyProtection="1">
      <alignment horizontal="left" vertical="center"/>
      <protection locked="0"/>
    </xf>
    <xf numFmtId="0" fontId="32" fillId="0" borderId="0" xfId="0" applyFont="1" applyFill="1" applyAlignment="1" applyProtection="1">
      <alignment horizontal="left" vertical="center"/>
      <protection locked="0"/>
    </xf>
    <xf numFmtId="0" fontId="7" fillId="0" borderId="0" xfId="0" applyFont="1" applyFill="1" applyAlignment="1" applyProtection="1">
      <alignment horizontal="left" vertical="center" shrinkToFit="1"/>
      <protection locked="0"/>
    </xf>
    <xf numFmtId="0" fontId="7" fillId="0" borderId="0" xfId="0" applyFont="1" applyFill="1" applyAlignment="1">
      <alignment horizontal="center" vertical="center" shrinkToFit="1"/>
    </xf>
    <xf numFmtId="49" fontId="6" fillId="0" borderId="0" xfId="62" applyNumberFormat="1" applyFont="1" applyFill="1" applyBorder="1"/>
    <xf numFmtId="0" fontId="31" fillId="0" borderId="36" xfId="0" applyFont="1" applyFill="1" applyBorder="1" applyAlignment="1">
      <alignment horizontal="left" vertical="center" shrinkToFit="1"/>
    </xf>
    <xf numFmtId="0" fontId="31" fillId="0" borderId="0" xfId="0" applyFont="1" applyFill="1" applyBorder="1" applyAlignment="1">
      <alignment horizontal="left" vertical="center" shrinkToFit="1"/>
    </xf>
    <xf numFmtId="58" fontId="27" fillId="0" borderId="0" xfId="0" applyNumberFormat="1" applyFont="1" applyFill="1" applyAlignment="1" applyProtection="1">
      <alignment horizontal="distributed" vertical="center" indent="2" shrinkToFit="1"/>
      <protection locked="0"/>
    </xf>
    <xf numFmtId="0" fontId="7" fillId="0" borderId="0" xfId="0" applyFont="1" applyFill="1" applyBorder="1" applyAlignment="1">
      <alignment vertical="center"/>
    </xf>
    <xf numFmtId="0" fontId="27" fillId="0" borderId="4" xfId="0" applyFont="1" applyFill="1" applyBorder="1" applyAlignment="1">
      <alignment horizontal="right" vertical="center"/>
    </xf>
    <xf numFmtId="0" fontId="27" fillId="0" borderId="0" xfId="0" applyFont="1" applyBorder="1" applyAlignment="1">
      <alignment horizontal="right" vertical="center"/>
    </xf>
    <xf numFmtId="0" fontId="31" fillId="0" borderId="8" xfId="0" applyFont="1" applyFill="1" applyBorder="1" applyAlignment="1">
      <alignment horizontal="right" vertical="center" wrapText="1"/>
    </xf>
    <xf numFmtId="56" fontId="7" fillId="0" borderId="0" xfId="0" applyNumberFormat="1" applyFont="1" applyFill="1" applyAlignment="1">
      <alignment vertical="center"/>
    </xf>
    <xf numFmtId="0" fontId="27" fillId="0" borderId="4" xfId="0" applyFont="1" applyFill="1" applyBorder="1" applyAlignment="1" applyProtection="1">
      <alignment vertical="center"/>
      <protection locked="0"/>
    </xf>
    <xf numFmtId="0" fontId="27" fillId="0" borderId="0" xfId="0" applyFont="1" applyBorder="1" applyAlignment="1" applyProtection="1">
      <alignment vertical="center"/>
      <protection locked="0"/>
    </xf>
    <xf numFmtId="0" fontId="31" fillId="0" borderId="35" xfId="0" applyFont="1" applyFill="1" applyBorder="1" applyAlignment="1">
      <alignment horizontal="left" vertical="center"/>
    </xf>
    <xf numFmtId="0" fontId="31" fillId="0" borderId="0" xfId="0" applyFont="1" applyFill="1" applyBorder="1" applyAlignment="1" applyProtection="1">
      <alignment horizontal="left" vertical="center" shrinkToFit="1"/>
      <protection locked="0"/>
    </xf>
    <xf numFmtId="0" fontId="31" fillId="0" borderId="0" xfId="0" applyFont="1" applyFill="1" applyAlignment="1">
      <alignment horizontal="left" vertical="center"/>
    </xf>
    <xf numFmtId="0" fontId="31" fillId="0" borderId="0" xfId="0" applyFont="1" applyFill="1" applyAlignment="1" applyProtection="1">
      <alignment horizontal="left" vertical="center" shrinkToFit="1"/>
      <protection locked="0"/>
    </xf>
    <xf numFmtId="0" fontId="18" fillId="0" borderId="0" xfId="0" applyFont="1" applyFill="1" applyAlignment="1">
      <alignment horizontal="right" vertical="center"/>
    </xf>
    <xf numFmtId="0" fontId="27" fillId="0" borderId="0" xfId="0" applyFont="1" applyFill="1" applyAlignment="1">
      <alignment horizontal="center" vertical="center" shrinkToFit="1"/>
    </xf>
    <xf numFmtId="0" fontId="31" fillId="0" borderId="0" xfId="0" applyFont="1" applyFill="1" applyAlignment="1">
      <alignment vertical="center"/>
    </xf>
    <xf numFmtId="0" fontId="33" fillId="0" borderId="0" xfId="0" applyFont="1" applyFill="1" applyAlignment="1">
      <alignment vertical="center"/>
    </xf>
    <xf numFmtId="0" fontId="26" fillId="0" borderId="0" xfId="0" applyFont="1" applyFill="1" applyAlignment="1">
      <alignment horizontal="center" vertical="center"/>
    </xf>
    <xf numFmtId="0" fontId="26" fillId="0" borderId="0" xfId="0" applyFont="1" applyFill="1" applyAlignment="1">
      <alignment horizontal="left" vertical="center" wrapText="1"/>
    </xf>
    <xf numFmtId="0" fontId="34" fillId="0" borderId="0" xfId="0" applyFont="1" applyFill="1" applyAlignment="1">
      <alignment vertical="center"/>
    </xf>
    <xf numFmtId="0" fontId="29" fillId="0" borderId="0" xfId="0" applyFont="1" applyFill="1" applyAlignment="1">
      <alignment horizontal="left" vertical="top" wrapText="1"/>
    </xf>
    <xf numFmtId="0" fontId="35" fillId="0" borderId="0" xfId="0" applyFont="1" applyAlignment="1">
      <alignment horizontal="center" vertical="center"/>
    </xf>
    <xf numFmtId="0" fontId="35" fillId="0" borderId="0" xfId="0" applyFont="1" applyAlignment="1">
      <alignment horizontal="center" vertical="top"/>
    </xf>
    <xf numFmtId="0" fontId="35" fillId="0" borderId="0" xfId="0" applyFont="1" applyAlignment="1">
      <alignment vertical="top"/>
    </xf>
    <xf numFmtId="0" fontId="29" fillId="0" borderId="0" xfId="0" applyFont="1" applyFill="1" applyAlignment="1">
      <alignment vertical="center" wrapText="1"/>
    </xf>
    <xf numFmtId="0" fontId="29" fillId="0" borderId="0" xfId="0" applyFont="1" applyFill="1" applyAlignment="1">
      <alignment horizontal="left" vertical="center"/>
    </xf>
    <xf numFmtId="0" fontId="29" fillId="0" borderId="0" xfId="0" applyFont="1" applyFill="1" applyAlignment="1">
      <alignment horizontal="left" vertical="center" wrapText="1"/>
    </xf>
    <xf numFmtId="0" fontId="26" fillId="0" borderId="0" xfId="0" applyFont="1" applyFill="1" applyAlignment="1" applyProtection="1">
      <alignment horizontal="left" vertical="center" shrinkToFit="1"/>
      <protection locked="0"/>
    </xf>
    <xf numFmtId="49" fontId="26" fillId="0" borderId="0" xfId="62" applyNumberFormat="1" applyFont="1" applyFill="1" applyBorder="1"/>
    <xf numFmtId="0" fontId="27" fillId="0" borderId="0" xfId="0" applyFont="1" applyFill="1" applyAlignment="1">
      <alignment vertical="top" wrapText="1"/>
    </xf>
    <xf numFmtId="0" fontId="19" fillId="0" borderId="0" xfId="0" applyFont="1" applyFill="1" applyAlignment="1">
      <alignment horizontal="left"/>
    </xf>
    <xf numFmtId="0" fontId="18" fillId="0" borderId="4" xfId="0" applyFont="1" applyFill="1" applyBorder="1" applyAlignment="1">
      <alignment horizontal="right"/>
    </xf>
    <xf numFmtId="0" fontId="18" fillId="0" borderId="4" xfId="0" applyFont="1" applyFill="1" applyBorder="1" applyAlignment="1"/>
    <xf numFmtId="0" fontId="0" fillId="0" borderId="37" xfId="0" applyFont="1" applyFill="1" applyBorder="1" applyAlignment="1"/>
    <xf numFmtId="0" fontId="12" fillId="0" borderId="3"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xf>
    <xf numFmtId="0" fontId="0" fillId="0" borderId="6" xfId="0" applyFont="1" applyFill="1" applyBorder="1"/>
    <xf numFmtId="0" fontId="0" fillId="0" borderId="7" xfId="0" applyFont="1" applyFill="1" applyBorder="1"/>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0" fillId="0" borderId="8" xfId="0" applyFont="1" applyFill="1" applyBorder="1" applyAlignment="1">
      <alignment horizontal="center" vertical="center"/>
    </xf>
    <xf numFmtId="0" fontId="0" fillId="0" borderId="0" xfId="0" applyFont="1" applyFill="1" applyBorder="1" applyAlignment="1">
      <alignment horizontal="left" vertical="center"/>
    </xf>
    <xf numFmtId="0" fontId="0" fillId="0" borderId="38" xfId="0" applyFont="1" applyFill="1" applyBorder="1" applyAlignment="1"/>
    <xf numFmtId="0" fontId="12" fillId="0" borderId="5" xfId="0" applyFont="1" applyFill="1" applyBorder="1" applyAlignment="1">
      <alignment horizontal="center" vertical="center" textRotation="255"/>
    </xf>
    <xf numFmtId="0" fontId="12" fillId="0" borderId="6" xfId="0" applyFont="1" applyFill="1" applyBorder="1" applyAlignment="1">
      <alignment horizontal="center" vertical="center" textRotation="255"/>
    </xf>
    <xf numFmtId="0" fontId="12" fillId="0" borderId="7" xfId="0" applyFont="1" applyFill="1" applyBorder="1" applyAlignment="1">
      <alignment horizontal="center" vertical="center" textRotation="255"/>
    </xf>
    <xf numFmtId="0" fontId="12" fillId="0" borderId="3" xfId="0" applyFont="1" applyFill="1" applyBorder="1" applyAlignment="1">
      <alignment horizontal="center" vertical="center" textRotation="255"/>
    </xf>
    <xf numFmtId="0" fontId="0" fillId="0" borderId="8" xfId="0" applyFont="1" applyFill="1" applyBorder="1" applyAlignment="1">
      <alignment horizontal="center" vertical="center" textRotation="255"/>
    </xf>
    <xf numFmtId="0" fontId="0" fillId="0" borderId="0" xfId="0" applyFont="1" applyFill="1" applyBorder="1" applyAlignment="1">
      <alignment horizontal="center" vertical="center" textRotation="255"/>
    </xf>
    <xf numFmtId="0" fontId="0" fillId="0" borderId="0" xfId="0" applyFont="1" applyFill="1" applyBorder="1" applyAlignment="1"/>
    <xf numFmtId="0" fontId="12" fillId="0" borderId="0" xfId="0" applyFont="1" applyFill="1" applyBorder="1" applyAlignment="1">
      <alignment horizontal="center" shrinkToFit="1"/>
    </xf>
    <xf numFmtId="0" fontId="18" fillId="0" borderId="9" xfId="0" applyFont="1" applyFill="1" applyBorder="1" applyAlignment="1">
      <alignment horizontal="center" vertical="center"/>
    </xf>
    <xf numFmtId="0" fontId="36" fillId="0" borderId="9" xfId="0" applyFont="1" applyFill="1" applyBorder="1" applyAlignment="1">
      <alignment horizontal="left" vertical="center" indent="1"/>
    </xf>
    <xf numFmtId="0" fontId="36" fillId="0" borderId="39" xfId="0" applyFont="1" applyFill="1" applyBorder="1" applyAlignment="1">
      <alignment horizontal="left" vertical="center" indent="1"/>
    </xf>
    <xf numFmtId="0" fontId="36" fillId="0" borderId="40" xfId="0" applyFont="1" applyFill="1" applyBorder="1" applyAlignment="1">
      <alignment horizontal="left" vertical="center" indent="1"/>
    </xf>
    <xf numFmtId="0" fontId="36" fillId="0" borderId="39" xfId="0" applyFont="1" applyFill="1" applyBorder="1" applyAlignment="1">
      <alignment horizontal="left" vertical="center"/>
    </xf>
    <xf numFmtId="0" fontId="36" fillId="0" borderId="35" xfId="0" applyFont="1" applyFill="1" applyBorder="1" applyAlignment="1">
      <alignment horizontal="left" vertical="center"/>
    </xf>
    <xf numFmtId="0" fontId="36" fillId="0" borderId="39" xfId="0" applyFont="1" applyFill="1" applyBorder="1" applyAlignment="1">
      <alignment horizontal="left" vertical="center" wrapText="1"/>
    </xf>
    <xf numFmtId="0" fontId="36" fillId="0" borderId="40" xfId="0" applyFont="1" applyFill="1" applyBorder="1" applyAlignment="1">
      <alignment horizontal="left" vertical="center" wrapText="1"/>
    </xf>
    <xf numFmtId="0" fontId="36" fillId="0" borderId="35" xfId="0" applyFont="1" applyFill="1" applyBorder="1" applyAlignment="1">
      <alignment horizontal="left" vertical="center" indent="1"/>
    </xf>
    <xf numFmtId="0" fontId="36" fillId="0" borderId="39" xfId="0" applyFont="1" applyFill="1" applyBorder="1" applyAlignment="1">
      <alignment horizontal="left" vertical="center" wrapText="1" indent="1"/>
    </xf>
    <xf numFmtId="0" fontId="36" fillId="0" borderId="35" xfId="0" applyFont="1" applyFill="1" applyBorder="1" applyAlignment="1">
      <alignment horizontal="left" vertical="center" wrapText="1" indent="1"/>
    </xf>
    <xf numFmtId="0" fontId="36" fillId="0" borderId="40" xfId="0" applyFont="1" applyFill="1" applyBorder="1" applyAlignment="1">
      <alignment horizontal="left" vertical="center" wrapText="1" indent="1"/>
    </xf>
    <xf numFmtId="0" fontId="36" fillId="0" borderId="5" xfId="0" applyFont="1" applyFill="1" applyBorder="1" applyAlignment="1">
      <alignment horizontal="left" vertical="center" wrapText="1"/>
    </xf>
    <xf numFmtId="0" fontId="36" fillId="0" borderId="6" xfId="0" applyFont="1" applyFill="1" applyBorder="1" applyAlignment="1">
      <alignment horizontal="left" vertical="center"/>
    </xf>
    <xf numFmtId="0" fontId="36" fillId="0" borderId="7" xfId="0" applyFont="1" applyFill="1" applyBorder="1" applyAlignment="1">
      <alignment horizontal="left" vertical="center"/>
    </xf>
    <xf numFmtId="0" fontId="36" fillId="0" borderId="5" xfId="0" applyFont="1" applyFill="1" applyBorder="1" applyAlignment="1">
      <alignment vertical="center"/>
    </xf>
    <xf numFmtId="0" fontId="36" fillId="0" borderId="6" xfId="0" applyFont="1" applyFill="1" applyBorder="1" applyAlignment="1">
      <alignment vertical="center"/>
    </xf>
    <xf numFmtId="0" fontId="12" fillId="0" borderId="9" xfId="0" applyFont="1" applyFill="1" applyBorder="1" applyAlignment="1">
      <alignment horizontal="left" vertical="center" indent="1"/>
    </xf>
    <xf numFmtId="0" fontId="36" fillId="0" borderId="9" xfId="0" applyFont="1" applyFill="1" applyBorder="1" applyAlignment="1">
      <alignment horizontal="left" vertical="center"/>
    </xf>
    <xf numFmtId="0" fontId="36" fillId="0" borderId="5" xfId="0" applyFont="1" applyFill="1" applyBorder="1" applyAlignment="1">
      <alignment horizontal="center" vertical="center"/>
    </xf>
    <xf numFmtId="0" fontId="36" fillId="0" borderId="7" xfId="0" applyFont="1" applyFill="1" applyBorder="1" applyAlignment="1">
      <alignment horizontal="center" vertical="center"/>
    </xf>
    <xf numFmtId="0" fontId="36" fillId="0" borderId="35" xfId="0" applyFont="1" applyFill="1" applyBorder="1" applyAlignment="1">
      <alignment horizontal="left" vertical="center" wrapText="1"/>
    </xf>
    <xf numFmtId="0" fontId="36" fillId="0" borderId="39" xfId="0" applyFont="1" applyFill="1" applyBorder="1" applyAlignment="1">
      <alignment horizontal="center" vertical="center" wrapText="1"/>
    </xf>
    <xf numFmtId="0" fontId="36" fillId="0" borderId="35" xfId="0" applyFont="1" applyFill="1" applyBorder="1" applyAlignment="1">
      <alignment horizontal="center" vertical="center" wrapText="1"/>
    </xf>
    <xf numFmtId="0" fontId="36" fillId="0" borderId="8" xfId="0" applyFont="1" applyFill="1" applyBorder="1" applyAlignment="1">
      <alignment vertical="center"/>
    </xf>
    <xf numFmtId="0" fontId="36" fillId="0" borderId="0" xfId="0" applyFont="1" applyFill="1" applyBorder="1" applyAlignment="1">
      <alignment vertical="center"/>
    </xf>
    <xf numFmtId="0" fontId="18" fillId="0" borderId="4" xfId="0" applyFont="1" applyFill="1" applyBorder="1" applyAlignment="1">
      <alignment horizontal="left" shrinkToFit="1"/>
    </xf>
    <xf numFmtId="0" fontId="0" fillId="0" borderId="22" xfId="0" applyFont="1" applyFill="1" applyBorder="1" applyAlignment="1">
      <alignment horizontal="center" vertical="center"/>
    </xf>
    <xf numFmtId="0" fontId="12" fillId="0" borderId="22" xfId="0" applyFont="1" applyFill="1" applyBorder="1" applyAlignment="1">
      <alignment horizontal="left" vertical="center" indent="1"/>
    </xf>
    <xf numFmtId="0" fontId="36" fillId="0" borderId="41" xfId="0" applyFont="1" applyFill="1" applyBorder="1" applyAlignment="1">
      <alignment horizontal="left" vertical="center" indent="1"/>
    </xf>
    <xf numFmtId="0" fontId="36" fillId="0" borderId="42" xfId="0" applyFont="1" applyFill="1" applyBorder="1" applyAlignment="1">
      <alignment horizontal="left" vertical="center" indent="1"/>
    </xf>
    <xf numFmtId="0" fontId="36" fillId="0" borderId="41" xfId="0" applyFont="1" applyFill="1" applyBorder="1" applyAlignment="1">
      <alignment horizontal="left" vertical="center"/>
    </xf>
    <xf numFmtId="0" fontId="36" fillId="0" borderId="36" xfId="0" applyFont="1" applyFill="1" applyBorder="1" applyAlignment="1">
      <alignment horizontal="left" vertical="center"/>
    </xf>
    <xf numFmtId="0" fontId="36" fillId="0" borderId="41" xfId="0" applyFont="1" applyFill="1" applyBorder="1" applyAlignment="1">
      <alignment horizontal="left" vertical="center" wrapText="1"/>
    </xf>
    <xf numFmtId="0" fontId="36" fillId="0" borderId="42" xfId="0" applyFont="1" applyFill="1" applyBorder="1" applyAlignment="1">
      <alignment horizontal="left" vertical="center" wrapText="1"/>
    </xf>
    <xf numFmtId="0" fontId="36" fillId="0" borderId="36" xfId="0" applyFont="1" applyFill="1" applyBorder="1" applyAlignment="1">
      <alignment horizontal="left" vertical="center" indent="1"/>
    </xf>
    <xf numFmtId="0" fontId="36" fillId="0" borderId="41" xfId="0" applyFont="1" applyFill="1" applyBorder="1" applyAlignment="1">
      <alignment horizontal="left" vertical="center" wrapText="1" indent="1"/>
    </xf>
    <xf numFmtId="0" fontId="36" fillId="0" borderId="36" xfId="0" applyFont="1" applyFill="1" applyBorder="1" applyAlignment="1">
      <alignment horizontal="left" vertical="center" wrapText="1" indent="1"/>
    </xf>
    <xf numFmtId="0" fontId="36" fillId="0" borderId="42" xfId="0" applyFont="1" applyFill="1" applyBorder="1" applyAlignment="1">
      <alignment horizontal="left" vertical="center" wrapText="1" indent="1"/>
    </xf>
    <xf numFmtId="0" fontId="0" fillId="0" borderId="22" xfId="0" applyFont="1" applyFill="1" applyBorder="1" applyAlignment="1">
      <alignment horizontal="left" vertical="center" indent="1"/>
    </xf>
    <xf numFmtId="0" fontId="36" fillId="0" borderId="3" xfId="0" applyFont="1" applyFill="1" applyBorder="1" applyAlignment="1">
      <alignment horizontal="left" vertical="center"/>
    </xf>
    <xf numFmtId="0" fontId="37" fillId="0" borderId="3" xfId="0" applyFont="1" applyFill="1" applyBorder="1" applyAlignment="1">
      <alignment horizontal="left" vertical="center"/>
    </xf>
    <xf numFmtId="0" fontId="36" fillId="0" borderId="5" xfId="0" applyFont="1" applyFill="1" applyBorder="1" applyAlignment="1">
      <alignment horizontal="left" vertical="center"/>
    </xf>
    <xf numFmtId="0" fontId="36" fillId="0" borderId="3" xfId="0" applyFont="1" applyFill="1" applyBorder="1" applyAlignment="1">
      <alignment horizontal="left" vertical="center" wrapText="1"/>
    </xf>
    <xf numFmtId="0" fontId="12" fillId="0" borderId="22" xfId="0" applyFont="1" applyFill="1" applyBorder="1" applyAlignment="1">
      <alignment horizontal="left" vertical="center"/>
    </xf>
    <xf numFmtId="0" fontId="12" fillId="0" borderId="5" xfId="0" applyFont="1" applyFill="1" applyBorder="1" applyAlignment="1">
      <alignment horizontal="left" vertical="center"/>
    </xf>
    <xf numFmtId="0" fontId="12" fillId="0" borderId="7" xfId="0" applyFont="1" applyFill="1" applyBorder="1" applyAlignment="1">
      <alignment horizontal="left" vertical="center"/>
    </xf>
    <xf numFmtId="0" fontId="12" fillId="0" borderId="41" xfId="0" applyFont="1" applyFill="1" applyBorder="1" applyAlignment="1">
      <alignment vertical="center" wrapText="1"/>
    </xf>
    <xf numFmtId="0" fontId="12" fillId="0" borderId="36" xfId="0" applyFont="1" applyFill="1" applyBorder="1" applyAlignment="1">
      <alignment vertical="center" wrapText="1"/>
    </xf>
    <xf numFmtId="0" fontId="36" fillId="0" borderId="22" xfId="0" applyFont="1" applyFill="1" applyBorder="1" applyAlignment="1">
      <alignment horizontal="left" vertical="center"/>
    </xf>
    <xf numFmtId="0" fontId="0" fillId="0" borderId="41" xfId="0" applyFont="1" applyFill="1" applyBorder="1" applyAlignment="1">
      <alignment horizontal="left" vertical="center" indent="1"/>
    </xf>
    <xf numFmtId="0" fontId="0" fillId="0" borderId="22" xfId="0" applyFont="1" applyFill="1" applyBorder="1" applyAlignment="1">
      <alignment horizontal="left" vertical="center" wrapText="1" indent="1"/>
    </xf>
    <xf numFmtId="0" fontId="0" fillId="0" borderId="42" xfId="0" applyFont="1" applyFill="1" applyBorder="1" applyAlignment="1">
      <alignment horizontal="left" vertical="center" indent="1"/>
    </xf>
    <xf numFmtId="0" fontId="0" fillId="0" borderId="36" xfId="0" applyFont="1" applyFill="1" applyBorder="1" applyAlignment="1">
      <alignment horizontal="left" vertical="center" indent="1"/>
    </xf>
    <xf numFmtId="0" fontId="36" fillId="0" borderId="36" xfId="0" applyFont="1" applyFill="1" applyBorder="1" applyAlignment="1">
      <alignment horizontal="left" vertical="center" wrapText="1"/>
    </xf>
    <xf numFmtId="0" fontId="36" fillId="0" borderId="6" xfId="0" applyFont="1" applyFill="1" applyBorder="1" applyAlignment="1">
      <alignment horizontal="center" vertical="center"/>
    </xf>
    <xf numFmtId="0" fontId="38" fillId="0" borderId="3" xfId="0" applyFont="1" applyFill="1" applyBorder="1" applyAlignment="1">
      <alignment horizontal="center" vertical="center"/>
    </xf>
    <xf numFmtId="0" fontId="0" fillId="0" borderId="8" xfId="0" applyFont="1" applyFill="1" applyBorder="1" applyAlignment="1"/>
    <xf numFmtId="0" fontId="18" fillId="0" borderId="3" xfId="0" applyFont="1" applyFill="1" applyBorder="1" applyAlignment="1" applyProtection="1">
      <alignment horizontal="center" vertical="center"/>
      <protection locked="0"/>
    </xf>
    <xf numFmtId="0" fontId="24" fillId="6" borderId="3" xfId="0" applyFont="1" applyFill="1" applyBorder="1" applyAlignment="1" applyProtection="1">
      <alignment horizontal="center" vertical="center"/>
    </xf>
    <xf numFmtId="0" fontId="0" fillId="0" borderId="39" xfId="0" applyFont="1" applyFill="1" applyBorder="1"/>
    <xf numFmtId="0" fontId="0" fillId="0" borderId="35" xfId="0" applyFont="1" applyFill="1" applyBorder="1"/>
    <xf numFmtId="0" fontId="27" fillId="0" borderId="3" xfId="0" applyFont="1" applyFill="1" applyBorder="1" applyAlignment="1" applyProtection="1">
      <alignment horizontal="center" vertical="center" shrinkToFit="1"/>
      <protection locked="0"/>
    </xf>
    <xf numFmtId="0" fontId="12" fillId="0" borderId="40" xfId="0" applyFont="1" applyFill="1" applyBorder="1" applyAlignment="1">
      <alignment horizontal="left" vertical="center" wrapText="1" indent="1"/>
    </xf>
    <xf numFmtId="0" fontId="12" fillId="0" borderId="9" xfId="0" applyFont="1" applyFill="1" applyBorder="1" applyAlignment="1">
      <alignment horizontal="left" vertical="center"/>
    </xf>
    <xf numFmtId="0" fontId="12" fillId="0" borderId="9" xfId="0" applyFont="1" applyFill="1" applyBorder="1" applyAlignment="1">
      <alignment horizontal="left" vertical="center" shrinkToFit="1"/>
    </xf>
    <xf numFmtId="0" fontId="12" fillId="0" borderId="39"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40" xfId="0" applyFont="1" applyFill="1" applyBorder="1" applyAlignment="1">
      <alignment horizontal="left" vertical="center"/>
    </xf>
    <xf numFmtId="0" fontId="12" fillId="0" borderId="9" xfId="0" applyFont="1" applyFill="1" applyBorder="1" applyAlignment="1">
      <alignment horizontal="center" vertical="center" shrinkToFit="1"/>
    </xf>
    <xf numFmtId="0" fontId="12" fillId="0" borderId="39" xfId="0" applyFont="1" applyFill="1" applyBorder="1" applyAlignment="1">
      <alignment horizontal="left" vertical="center" shrinkToFit="1"/>
    </xf>
    <xf numFmtId="0" fontId="12" fillId="0" borderId="40" xfId="0" applyFont="1" applyFill="1" applyBorder="1" applyAlignment="1">
      <alignment horizontal="left" vertical="center" shrinkToFit="1"/>
    </xf>
    <xf numFmtId="0" fontId="12" fillId="0" borderId="9" xfId="0" applyFont="1" applyFill="1" applyBorder="1" applyAlignment="1">
      <alignment vertical="center" shrinkToFit="1"/>
    </xf>
    <xf numFmtId="0" fontId="24" fillId="0" borderId="3" xfId="0" applyFont="1" applyFill="1" applyBorder="1" applyAlignment="1" applyProtection="1">
      <alignment horizontal="center" vertical="center" shrinkToFit="1"/>
      <protection locked="0"/>
    </xf>
    <xf numFmtId="0" fontId="12" fillId="0" borderId="35" xfId="0" applyFont="1" applyFill="1" applyBorder="1" applyAlignment="1">
      <alignment horizontal="left" vertical="center" shrinkToFit="1"/>
    </xf>
    <xf numFmtId="0" fontId="12" fillId="0" borderId="9" xfId="0" applyFont="1" applyFill="1" applyBorder="1" applyAlignment="1" applyProtection="1">
      <alignment horizontal="center" vertical="center"/>
      <protection locked="0"/>
    </xf>
    <xf numFmtId="0" fontId="12" fillId="0" borderId="9" xfId="0" applyFont="1" applyFill="1" applyBorder="1" applyAlignment="1" applyProtection="1">
      <alignment horizontal="left" vertical="center"/>
      <protection locked="0"/>
    </xf>
    <xf numFmtId="0" fontId="24" fillId="0" borderId="30" xfId="0" applyFont="1" applyFill="1" applyBorder="1" applyAlignment="1" applyProtection="1">
      <alignment horizontal="center" vertical="center"/>
      <protection locked="0"/>
    </xf>
    <xf numFmtId="0" fontId="24" fillId="0" borderId="7" xfId="0"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shrinkToFit="1"/>
      <protection locked="0"/>
    </xf>
    <xf numFmtId="0" fontId="18" fillId="0" borderId="2" xfId="0" applyFont="1" applyFill="1" applyBorder="1" applyAlignment="1">
      <alignment horizontal="center" vertical="center"/>
    </xf>
    <xf numFmtId="0" fontId="12" fillId="0" borderId="9" xfId="0" applyFont="1" applyFill="1" applyBorder="1" applyAlignment="1">
      <alignment vertical="center"/>
    </xf>
    <xf numFmtId="0" fontId="12" fillId="0" borderId="39" xfId="0" applyFont="1" applyFill="1" applyBorder="1" applyAlignment="1">
      <alignment horizontal="left" vertical="center"/>
    </xf>
    <xf numFmtId="0" fontId="12" fillId="0" borderId="0" xfId="0" applyFont="1" applyFill="1" applyBorder="1" applyAlignment="1">
      <alignment horizontal="left" vertical="center" indent="1"/>
    </xf>
    <xf numFmtId="0" fontId="12" fillId="0" borderId="8" xfId="0" applyFont="1" applyFill="1" applyBorder="1" applyAlignment="1">
      <alignment horizontal="left" vertical="center" wrapText="1"/>
    </xf>
    <xf numFmtId="0" fontId="39" fillId="0" borderId="4" xfId="0" applyFont="1" applyFill="1" applyBorder="1" applyAlignment="1">
      <alignment horizontal="left" vertical="center" indent="1"/>
    </xf>
    <xf numFmtId="0" fontId="12" fillId="0" borderId="2" xfId="0" applyFont="1" applyFill="1" applyBorder="1" applyAlignment="1">
      <alignment horizontal="left" vertical="center"/>
    </xf>
    <xf numFmtId="0" fontId="12" fillId="0" borderId="2" xfId="0" applyFont="1" applyFill="1" applyBorder="1" applyAlignment="1">
      <alignment horizontal="left" vertical="center" shrinkToFit="1"/>
    </xf>
    <xf numFmtId="0" fontId="12" fillId="0" borderId="8" xfId="0" applyFont="1" applyFill="1" applyBorder="1" applyAlignment="1">
      <alignment horizontal="center" vertical="center"/>
    </xf>
    <xf numFmtId="0" fontId="12" fillId="0" borderId="4" xfId="0" applyFont="1" applyFill="1" applyBorder="1" applyAlignment="1">
      <alignment horizontal="left" vertical="center"/>
    </xf>
    <xf numFmtId="0" fontId="12" fillId="0" borderId="22" xfId="0" applyFont="1" applyFill="1" applyBorder="1" applyAlignment="1">
      <alignment horizontal="center" vertical="center" shrinkToFit="1"/>
    </xf>
    <xf numFmtId="0" fontId="12" fillId="0" borderId="2" xfId="0" applyFont="1" applyFill="1" applyBorder="1" applyAlignment="1" applyProtection="1">
      <alignment horizontal="center" vertical="center"/>
      <protection locked="0"/>
    </xf>
    <xf numFmtId="0" fontId="12" fillId="0" borderId="8" xfId="0" applyFont="1" applyFill="1" applyBorder="1" applyAlignment="1">
      <alignment horizontal="left" vertical="center" shrinkToFit="1"/>
    </xf>
    <xf numFmtId="0" fontId="12" fillId="0" borderId="4" xfId="0" applyFont="1" applyFill="1" applyBorder="1" applyAlignment="1">
      <alignment horizontal="left" vertical="center" shrinkToFit="1"/>
    </xf>
    <xf numFmtId="0" fontId="12" fillId="0" borderId="2" xfId="0" applyFont="1" applyFill="1" applyBorder="1" applyAlignment="1">
      <alignment vertical="center"/>
    </xf>
    <xf numFmtId="0" fontId="12" fillId="0" borderId="0" xfId="0" applyFont="1" applyFill="1" applyBorder="1" applyAlignment="1">
      <alignment horizontal="left" vertical="center" shrinkToFit="1"/>
    </xf>
    <xf numFmtId="0" fontId="12" fillId="0" borderId="9"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2" xfId="0" applyFont="1" applyFill="1" applyBorder="1" applyAlignment="1" applyProtection="1">
      <alignment horizontal="left" vertical="center"/>
      <protection locked="0"/>
    </xf>
    <xf numFmtId="0" fontId="12" fillId="0" borderId="10" xfId="0" applyFont="1" applyFill="1" applyBorder="1" applyAlignment="1">
      <alignment horizontal="left" vertical="center" wrapText="1"/>
    </xf>
    <xf numFmtId="0" fontId="12" fillId="0" borderId="40" xfId="0" applyFont="1" applyFill="1" applyBorder="1" applyAlignment="1">
      <alignment horizontal="left" vertical="center" wrapText="1"/>
    </xf>
    <xf numFmtId="0" fontId="12" fillId="0" borderId="9" xfId="0" applyFont="1" applyFill="1" applyBorder="1" applyAlignment="1">
      <alignment horizontal="left" vertical="center" wrapText="1" shrinkToFit="1"/>
    </xf>
    <xf numFmtId="0" fontId="12" fillId="0" borderId="9" xfId="0" applyFont="1" applyFill="1" applyBorder="1" applyAlignment="1">
      <alignment vertical="center" wrapText="1" shrinkToFit="1"/>
    </xf>
    <xf numFmtId="0" fontId="18" fillId="0" borderId="4" xfId="0" applyFont="1" applyFill="1" applyBorder="1" applyAlignment="1">
      <alignment horizontal="center"/>
    </xf>
    <xf numFmtId="0" fontId="0" fillId="0" borderId="2" xfId="0" applyFont="1" applyFill="1" applyBorder="1" applyAlignment="1">
      <alignment vertical="center"/>
    </xf>
    <xf numFmtId="0" fontId="12" fillId="0" borderId="8" xfId="0" applyFont="1" applyFill="1" applyBorder="1" applyAlignment="1">
      <alignment horizontal="left" vertical="center"/>
    </xf>
    <xf numFmtId="0" fontId="12" fillId="0" borderId="0" xfId="0" applyFont="1" applyFill="1" applyBorder="1" applyAlignment="1">
      <alignment horizontal="left" indent="1"/>
    </xf>
    <xf numFmtId="0" fontId="12" fillId="0" borderId="4" xfId="0" applyFont="1" applyFill="1" applyBorder="1" applyAlignment="1">
      <alignment horizontal="left" vertical="center" wrapText="1" indent="1"/>
    </xf>
    <xf numFmtId="2" fontId="12" fillId="0" borderId="2" xfId="0" applyNumberFormat="1" applyFont="1" applyFill="1" applyBorder="1" applyAlignment="1" applyProtection="1">
      <alignment vertical="center" shrinkToFit="1"/>
      <protection locked="0"/>
    </xf>
    <xf numFmtId="2" fontId="12" fillId="6" borderId="2" xfId="0" applyNumberFormat="1" applyFont="1" applyFill="1" applyBorder="1" applyAlignment="1">
      <alignment vertical="center" shrinkToFit="1"/>
    </xf>
    <xf numFmtId="0" fontId="12" fillId="0" borderId="8" xfId="0" applyFont="1" applyFill="1" applyBorder="1" applyAlignment="1" applyProtection="1">
      <alignment horizontal="left" vertical="center" shrinkToFit="1"/>
      <protection locked="0"/>
    </xf>
    <xf numFmtId="0" fontId="12" fillId="0" borderId="0" xfId="0" applyFont="1" applyFill="1" applyBorder="1" applyAlignment="1" applyProtection="1">
      <alignment horizontal="left" vertical="center" shrinkToFit="1"/>
      <protection locked="0"/>
    </xf>
    <xf numFmtId="0" fontId="12" fillId="0" borderId="4" xfId="0" applyFont="1" applyFill="1" applyBorder="1" applyAlignment="1" applyProtection="1">
      <alignment horizontal="left" vertical="center" shrinkToFit="1"/>
      <protection locked="0"/>
    </xf>
    <xf numFmtId="0" fontId="12" fillId="0" borderId="2" xfId="0" applyFont="1" applyFill="1" applyBorder="1" applyAlignment="1">
      <alignment horizontal="left" vertical="center" indent="1"/>
    </xf>
    <xf numFmtId="0" fontId="12" fillId="0" borderId="2" xfId="0" applyFont="1" applyFill="1" applyBorder="1" applyAlignment="1">
      <alignment horizontal="center" vertical="center"/>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horizontal="left" vertical="center" wrapText="1" shrinkToFit="1"/>
    </xf>
    <xf numFmtId="0" fontId="12" fillId="0" borderId="2" xfId="0" applyFont="1" applyFill="1" applyBorder="1" applyAlignment="1">
      <alignment vertical="center" wrapText="1" shrinkToFit="1"/>
    </xf>
    <xf numFmtId="0" fontId="12" fillId="0" borderId="4" xfId="0" applyFont="1" applyFill="1" applyBorder="1" applyAlignment="1">
      <alignment vertical="center" shrinkToFit="1"/>
    </xf>
    <xf numFmtId="0" fontId="0" fillId="0" borderId="2" xfId="0" applyFont="1" applyFill="1" applyBorder="1" applyAlignment="1">
      <alignment horizontal="left" indent="1"/>
    </xf>
    <xf numFmtId="0" fontId="12" fillId="0" borderId="0" xfId="0" applyFont="1" applyFill="1" applyBorder="1" applyAlignment="1">
      <alignment horizontal="center" vertical="center" shrinkToFit="1"/>
    </xf>
    <xf numFmtId="0" fontId="12" fillId="0" borderId="22" xfId="0" applyFont="1" applyFill="1" applyBorder="1" applyAlignment="1">
      <alignment horizontal="left" vertical="center" shrinkToFit="1"/>
    </xf>
    <xf numFmtId="0" fontId="12" fillId="0" borderId="9" xfId="0" applyFont="1" applyFill="1" applyBorder="1" applyAlignment="1">
      <alignment horizontal="center" vertical="center"/>
    </xf>
    <xf numFmtId="0" fontId="12" fillId="0" borderId="22" xfId="0" applyFont="1" applyFill="1" applyBorder="1" applyAlignment="1">
      <alignment vertical="center"/>
    </xf>
    <xf numFmtId="0" fontId="12" fillId="0" borderId="8" xfId="0" applyFont="1" applyFill="1" applyBorder="1" applyAlignment="1" applyProtection="1">
      <alignment vertical="center" shrinkToFit="1"/>
      <protection locked="0"/>
    </xf>
    <xf numFmtId="0" fontId="24" fillId="0" borderId="2" xfId="0" applyFont="1" applyFill="1" applyBorder="1" applyAlignment="1" applyProtection="1">
      <alignment horizontal="left" vertical="center"/>
      <protection locked="0"/>
    </xf>
    <xf numFmtId="0" fontId="12" fillId="5" borderId="8" xfId="0" applyFont="1" applyFill="1" applyBorder="1" applyAlignment="1" applyProtection="1">
      <alignment horizontal="left" vertical="center" shrinkToFit="1"/>
      <protection locked="0"/>
    </xf>
    <xf numFmtId="0" fontId="0" fillId="0" borderId="2" xfId="0" applyFont="1" applyFill="1" applyBorder="1" applyAlignment="1">
      <alignment horizontal="left"/>
    </xf>
    <xf numFmtId="0" fontId="0" fillId="0" borderId="0" xfId="0" applyFont="1" applyFill="1" applyBorder="1" applyAlignment="1" applyProtection="1">
      <alignment vertical="center"/>
      <protection locked="0"/>
    </xf>
    <xf numFmtId="0" fontId="12" fillId="0" borderId="2" xfId="0" applyFont="1" applyFill="1" applyBorder="1" applyAlignment="1" applyProtection="1">
      <alignment horizontal="left" vertical="center" wrapText="1"/>
      <protection locked="0"/>
    </xf>
    <xf numFmtId="0" fontId="12" fillId="0" borderId="0" xfId="0" applyFont="1" applyFill="1" applyBorder="1" applyAlignment="1">
      <alignment horizontal="center" vertical="center"/>
    </xf>
    <xf numFmtId="0" fontId="24" fillId="0" borderId="8" xfId="0" applyFont="1" applyFill="1" applyBorder="1" applyAlignment="1">
      <alignment vertical="center" shrinkToFit="1"/>
    </xf>
    <xf numFmtId="0" fontId="12" fillId="0" borderId="0" xfId="0" applyFont="1" applyFill="1" applyAlignment="1"/>
    <xf numFmtId="0" fontId="0" fillId="0" borderId="8" xfId="0" applyFont="1" applyFill="1" applyBorder="1" applyAlignment="1">
      <alignment horizontal="left" vertical="center"/>
    </xf>
    <xf numFmtId="0" fontId="0" fillId="0" borderId="4" xfId="0" applyFont="1" applyFill="1" applyBorder="1" applyAlignment="1">
      <alignment horizontal="left" vertical="center"/>
    </xf>
    <xf numFmtId="0" fontId="24" fillId="0" borderId="8" xfId="0" applyFont="1" applyFill="1" applyBorder="1" applyAlignment="1">
      <alignment horizontal="center" vertical="center" shrinkToFit="1"/>
    </xf>
    <xf numFmtId="0" fontId="12" fillId="0" borderId="4" xfId="0" applyFont="1" applyFill="1" applyBorder="1" applyAlignment="1">
      <alignment horizontal="left" vertical="center" indent="1"/>
    </xf>
    <xf numFmtId="0" fontId="0" fillId="0" borderId="2" xfId="0" applyFont="1" applyBorder="1"/>
    <xf numFmtId="0" fontId="18" fillId="0" borderId="0" xfId="0" applyFont="1" applyFill="1" applyAlignment="1"/>
    <xf numFmtId="0" fontId="0" fillId="0" borderId="0" xfId="0" applyFont="1" applyFill="1" applyBorder="1" applyAlignment="1">
      <alignment horizontal="left" vertical="center" indent="1"/>
    </xf>
    <xf numFmtId="0" fontId="0" fillId="0" borderId="8" xfId="0" applyFont="1" applyFill="1" applyBorder="1" applyAlignment="1">
      <alignment horizontal="right" vertical="center"/>
    </xf>
    <xf numFmtId="0" fontId="0" fillId="0" borderId="0" xfId="0" applyFont="1" applyFill="1" applyBorder="1" applyAlignment="1">
      <alignment horizontal="right" vertical="center"/>
    </xf>
    <xf numFmtId="0" fontId="0" fillId="0" borderId="4" xfId="0" applyFont="1" applyFill="1" applyBorder="1" applyAlignment="1">
      <alignment horizontal="right" vertical="center"/>
    </xf>
    <xf numFmtId="0" fontId="12" fillId="0" borderId="8" xfId="0" applyFont="1" applyFill="1" applyBorder="1" applyAlignment="1">
      <alignment horizontal="left" vertical="center" indent="1"/>
    </xf>
    <xf numFmtId="0" fontId="12" fillId="0" borderId="2" xfId="0" applyFont="1" applyFill="1" applyBorder="1" applyAlignment="1">
      <alignment horizontal="center" vertical="center" shrinkToFit="1"/>
    </xf>
    <xf numFmtId="0" fontId="12" fillId="0" borderId="2" xfId="0" applyFont="1" applyFill="1" applyBorder="1" applyAlignment="1">
      <alignment vertical="center" shrinkToFit="1"/>
    </xf>
    <xf numFmtId="58" fontId="18" fillId="0" borderId="0" xfId="0" applyNumberFormat="1" applyFont="1" applyFill="1" applyAlignment="1"/>
    <xf numFmtId="0" fontId="18" fillId="0" borderId="4" xfId="0" applyFont="1" applyFill="1" applyBorder="1" applyAlignment="1" applyProtection="1">
      <alignment horizontal="left" shrinkToFit="1"/>
      <protection locked="0"/>
    </xf>
    <xf numFmtId="0" fontId="0" fillId="0" borderId="0" xfId="0" applyFont="1" applyFill="1" applyBorder="1" applyAlignment="1">
      <alignment horizontal="left" shrinkToFit="1"/>
    </xf>
    <xf numFmtId="0" fontId="12" fillId="0" borderId="8" xfId="0" applyFont="1" applyFill="1" applyBorder="1" applyAlignment="1" applyProtection="1">
      <alignment horizontal="center" vertical="center" shrinkToFit="1"/>
      <protection locked="0"/>
    </xf>
    <xf numFmtId="0" fontId="12" fillId="0" borderId="0" xfId="0" applyFont="1" applyFill="1" applyBorder="1" applyAlignment="1" applyProtection="1">
      <alignment horizontal="center" vertical="center" shrinkToFit="1"/>
      <protection locked="0"/>
    </xf>
    <xf numFmtId="0" fontId="12" fillId="0" borderId="4" xfId="0" applyFont="1" applyFill="1" applyBorder="1" applyAlignment="1" applyProtection="1">
      <alignment horizontal="center" vertical="center" shrinkToFit="1"/>
      <protection locked="0"/>
    </xf>
    <xf numFmtId="0" fontId="0" fillId="0" borderId="8" xfId="0" applyFont="1" applyFill="1" applyBorder="1" applyAlignment="1" applyProtection="1">
      <alignment vertical="center"/>
      <protection locked="0"/>
    </xf>
    <xf numFmtId="0" fontId="40" fillId="0" borderId="2" xfId="0" applyFont="1" applyFill="1" applyBorder="1" applyAlignment="1" applyProtection="1">
      <alignment horizontal="left" vertical="center" shrinkToFit="1"/>
      <protection locked="0"/>
    </xf>
    <xf numFmtId="0" fontId="12" fillId="0" borderId="23"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0" fillId="0" borderId="0" xfId="0" applyFont="1" applyFill="1" applyAlignment="1">
      <alignment horizontal="left" vertical="center"/>
    </xf>
    <xf numFmtId="0" fontId="12" fillId="0" borderId="2" xfId="0" applyFont="1" applyFill="1" applyBorder="1" applyAlignment="1">
      <alignment horizontal="left" indent="1"/>
    </xf>
    <xf numFmtId="0" fontId="12" fillId="0" borderId="8" xfId="0" applyFont="1" applyFill="1" applyBorder="1" applyAlignment="1">
      <alignment horizontal="left" indent="1"/>
    </xf>
    <xf numFmtId="0" fontId="40" fillId="0" borderId="2" xfId="0" applyFont="1" applyFill="1" applyBorder="1" applyAlignment="1" applyProtection="1">
      <alignment horizontal="center" vertical="center"/>
      <protection locked="0"/>
    </xf>
    <xf numFmtId="0" fontId="12" fillId="0" borderId="16" xfId="0" applyFont="1" applyFill="1" applyBorder="1" applyAlignment="1">
      <alignment horizontal="left" vertical="center"/>
    </xf>
    <xf numFmtId="0" fontId="18" fillId="0" borderId="0" xfId="0" applyFont="1" applyFill="1" applyBorder="1" applyAlignment="1">
      <alignment horizontal="right" vertical="top"/>
    </xf>
    <xf numFmtId="0" fontId="12" fillId="0" borderId="8" xfId="0" applyFont="1" applyFill="1" applyBorder="1" applyAlignment="1">
      <alignment horizontal="left"/>
    </xf>
    <xf numFmtId="0" fontId="12" fillId="0" borderId="0" xfId="0" applyFont="1" applyFill="1" applyBorder="1" applyAlignment="1">
      <alignment horizontal="left"/>
    </xf>
    <xf numFmtId="0" fontId="12" fillId="0" borderId="4" xfId="0" applyFont="1" applyFill="1" applyBorder="1" applyAlignment="1">
      <alignment horizontal="left"/>
    </xf>
    <xf numFmtId="0" fontId="0" fillId="0" borderId="8" xfId="0" applyFont="1" applyBorder="1"/>
    <xf numFmtId="0" fontId="18" fillId="0" borderId="0" xfId="0" applyFont="1" applyFill="1" applyAlignment="1">
      <alignment horizontal="left"/>
    </xf>
    <xf numFmtId="0" fontId="18" fillId="0" borderId="0" xfId="0" applyFont="1" applyFill="1" applyBorder="1" applyAlignment="1">
      <alignment horizontal="left" shrinkToFit="1"/>
    </xf>
    <xf numFmtId="0" fontId="18" fillId="0" borderId="22" xfId="0" applyFont="1" applyFill="1" applyBorder="1" applyAlignment="1">
      <alignment horizontal="center" vertical="center"/>
    </xf>
    <xf numFmtId="0" fontId="12" fillId="0" borderId="41" xfId="0" applyFont="1" applyFill="1" applyBorder="1" applyAlignment="1">
      <alignment horizontal="left" vertical="center"/>
    </xf>
    <xf numFmtId="0" fontId="0" fillId="0" borderId="42" xfId="0" applyFont="1" applyFill="1" applyBorder="1" applyAlignment="1">
      <alignment horizontal="left" vertical="center"/>
    </xf>
    <xf numFmtId="0" fontId="0" fillId="0" borderId="41" xfId="0" applyFont="1" applyFill="1" applyBorder="1" applyAlignment="1">
      <alignment horizontal="left" shrinkToFit="1"/>
    </xf>
    <xf numFmtId="0" fontId="0" fillId="0" borderId="36" xfId="0" applyFont="1" applyFill="1" applyBorder="1" applyAlignment="1">
      <alignment horizontal="left" shrinkToFit="1"/>
    </xf>
    <xf numFmtId="0" fontId="12" fillId="0" borderId="41" xfId="0" applyFont="1" applyFill="1" applyBorder="1" applyAlignment="1">
      <alignment horizontal="left" vertical="center" wrapText="1"/>
    </xf>
    <xf numFmtId="0" fontId="12" fillId="0" borderId="42" xfId="0" applyFont="1" applyFill="1" applyBorder="1" applyAlignment="1">
      <alignment horizontal="left" vertical="center" wrapText="1" indent="1"/>
    </xf>
    <xf numFmtId="0" fontId="0" fillId="0" borderId="22" xfId="0" applyFont="1" applyFill="1" applyBorder="1" applyAlignment="1">
      <alignment horizontal="left"/>
    </xf>
    <xf numFmtId="0" fontId="12" fillId="0" borderId="22" xfId="0" applyFont="1" applyFill="1" applyBorder="1" applyAlignment="1">
      <alignment horizontal="center" vertical="center"/>
    </xf>
    <xf numFmtId="0" fontId="12" fillId="0" borderId="41" xfId="0" applyFont="1" applyFill="1" applyBorder="1" applyAlignment="1">
      <alignment horizontal="left"/>
    </xf>
    <xf numFmtId="0" fontId="12" fillId="0" borderId="36" xfId="0" applyFont="1" applyFill="1" applyBorder="1" applyAlignment="1">
      <alignment horizontal="left"/>
    </xf>
    <xf numFmtId="0" fontId="12" fillId="0" borderId="42" xfId="0" applyFont="1" applyFill="1" applyBorder="1" applyAlignment="1">
      <alignment horizontal="left"/>
    </xf>
    <xf numFmtId="0" fontId="12" fillId="0" borderId="22" xfId="0" applyFont="1" applyFill="1" applyBorder="1" applyAlignment="1">
      <alignment vertical="center" shrinkToFit="1"/>
    </xf>
    <xf numFmtId="0" fontId="12" fillId="0" borderId="22" xfId="0" applyFont="1" applyFill="1" applyBorder="1" applyAlignment="1">
      <alignment horizontal="left" indent="1"/>
    </xf>
    <xf numFmtId="0" fontId="12" fillId="0" borderId="41" xfId="0" applyFont="1" applyFill="1" applyBorder="1" applyAlignment="1">
      <alignment horizontal="left" indent="1"/>
    </xf>
    <xf numFmtId="0" fontId="12" fillId="0" borderId="42" xfId="0" applyFont="1" applyFill="1" applyBorder="1" applyAlignment="1">
      <alignment horizontal="left" indent="1"/>
    </xf>
    <xf numFmtId="0" fontId="12" fillId="0" borderId="42" xfId="0" applyFont="1" applyFill="1" applyBorder="1" applyAlignment="1">
      <alignment horizontal="left" vertical="center"/>
    </xf>
    <xf numFmtId="0" fontId="12" fillId="0" borderId="36" xfId="0" applyFont="1" applyFill="1" applyBorder="1" applyAlignment="1">
      <alignment horizontal="left" indent="1"/>
    </xf>
    <xf numFmtId="0" fontId="40" fillId="0" borderId="22" xfId="0" applyFont="1" applyFill="1" applyBorder="1" applyAlignment="1">
      <alignment horizontal="left" vertical="center" shrinkToFit="1"/>
    </xf>
    <xf numFmtId="0" fontId="12" fillId="0" borderId="23" xfId="0" applyFont="1" applyFill="1" applyBorder="1" applyAlignment="1">
      <alignment horizontal="left" vertical="center"/>
    </xf>
    <xf numFmtId="0" fontId="12" fillId="0" borderId="22" xfId="0" applyFont="1" applyFill="1" applyBorder="1" applyAlignment="1">
      <alignment horizontal="left" vertical="center" wrapText="1" shrinkToFit="1"/>
    </xf>
    <xf numFmtId="0" fontId="0" fillId="0" borderId="41" xfId="0" applyFont="1" applyBorder="1"/>
    <xf numFmtId="0" fontId="0" fillId="0" borderId="36" xfId="0" applyFont="1" applyBorder="1"/>
    <xf numFmtId="0" fontId="36" fillId="0" borderId="0" xfId="0" applyFont="1" applyFill="1" applyBorder="1" applyAlignment="1">
      <alignment horizontal="left" vertical="center"/>
    </xf>
    <xf numFmtId="0" fontId="6" fillId="0" borderId="43" xfId="54" applyFont="1" applyBorder="1" applyAlignment="1">
      <alignment vertical="center" shrinkToFit="1"/>
    </xf>
    <xf numFmtId="0" fontId="41" fillId="0" borderId="0" xfId="0" applyFont="1" applyAlignment="1">
      <alignment vertical="center"/>
    </xf>
    <xf numFmtId="0" fontId="19" fillId="0" borderId="0" xfId="0" applyFont="1" applyFill="1" applyAlignment="1">
      <alignment vertical="center" wrapText="1"/>
    </xf>
    <xf numFmtId="0" fontId="24" fillId="0" borderId="0" xfId="0" applyFont="1" applyFill="1" applyAlignment="1">
      <alignment horizontal="left" vertical="center"/>
    </xf>
    <xf numFmtId="0" fontId="24" fillId="0" borderId="0" xfId="0" applyFont="1" applyFill="1" applyAlignment="1">
      <alignment horizontal="center" vertical="center"/>
    </xf>
    <xf numFmtId="0" fontId="0" fillId="0" borderId="3"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3" xfId="0" applyFont="1" applyFill="1" applyBorder="1" applyAlignment="1">
      <alignment horizontal="center" vertical="center" wrapText="1"/>
    </xf>
    <xf numFmtId="0" fontId="42" fillId="0" borderId="0" xfId="0" applyFont="1" applyFill="1" applyBorder="1" applyAlignment="1">
      <alignment horizontal="center" vertical="top" shrinkToFit="1"/>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Fill="1" applyBorder="1" applyAlignment="1">
      <alignment vertical="center" wrapText="1"/>
    </xf>
    <xf numFmtId="0" fontId="43" fillId="0" borderId="0" xfId="0" applyFont="1" applyFill="1" applyBorder="1" applyAlignment="1">
      <alignment vertical="center" wrapText="1" shrinkToFit="1"/>
    </xf>
    <xf numFmtId="0" fontId="42" fillId="0" borderId="4" xfId="0" applyFont="1" applyFill="1" applyBorder="1" applyAlignment="1"/>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5" xfId="0" applyFont="1" applyFill="1" applyBorder="1" applyAlignment="1">
      <alignment horizontal="center" vertical="center" wrapText="1" shrinkToFit="1"/>
    </xf>
    <xf numFmtId="0" fontId="0" fillId="0" borderId="6" xfId="0" applyFont="1" applyFill="1" applyBorder="1" applyAlignment="1">
      <alignment horizontal="center" vertical="center" wrapText="1" shrinkToFit="1"/>
    </xf>
    <xf numFmtId="0" fontId="26" fillId="0" borderId="0" xfId="0" applyFont="1" applyFill="1" applyBorder="1" applyAlignment="1">
      <alignment vertical="center"/>
    </xf>
    <xf numFmtId="0" fontId="42" fillId="0" borderId="0" xfId="0" applyFont="1" applyFill="1" applyAlignment="1">
      <alignment vertical="top" wrapText="1"/>
    </xf>
    <xf numFmtId="0" fontId="42" fillId="0" borderId="0" xfId="0" applyFont="1" applyFill="1" applyAlignment="1">
      <alignment vertical="top"/>
    </xf>
    <xf numFmtId="0" fontId="0" fillId="0" borderId="9" xfId="0" applyFont="1" applyFill="1" applyBorder="1" applyAlignment="1">
      <alignment horizontal="left" vertical="center"/>
    </xf>
    <xf numFmtId="0" fontId="0" fillId="0" borderId="39" xfId="0" applyFont="1" applyFill="1" applyBorder="1" applyAlignment="1">
      <alignment horizontal="center" vertical="center" shrinkToFit="1"/>
    </xf>
    <xf numFmtId="0" fontId="0" fillId="0" borderId="9" xfId="0" applyFont="1" applyBorder="1" applyAlignment="1" applyProtection="1">
      <alignment horizontal="center" vertical="center"/>
      <protection locked="0"/>
    </xf>
    <xf numFmtId="0" fontId="42" fillId="0" borderId="0" xfId="0" applyFont="1" applyFill="1" applyBorder="1" applyAlignment="1">
      <alignment horizontal="center" shrinkToFit="1"/>
    </xf>
    <xf numFmtId="0" fontId="0" fillId="0" borderId="40" xfId="0" applyFont="1" applyFill="1" applyBorder="1"/>
    <xf numFmtId="0" fontId="0" fillId="0" borderId="9" xfId="0" applyFont="1" applyFill="1" applyBorder="1" applyAlignment="1" applyProtection="1">
      <alignment vertical="center"/>
      <protection locked="0"/>
    </xf>
    <xf numFmtId="0" fontId="44" fillId="0" borderId="0" xfId="0" applyFont="1" applyFill="1" applyBorder="1" applyAlignment="1">
      <alignment vertical="center" wrapText="1"/>
    </xf>
    <xf numFmtId="0" fontId="42" fillId="0" borderId="0" xfId="0" applyFont="1" applyFill="1" applyBorder="1" applyAlignment="1">
      <alignment vertical="center" shrinkToFit="1"/>
    </xf>
    <xf numFmtId="0" fontId="0" fillId="0" borderId="4" xfId="0" applyFont="1" applyFill="1" applyBorder="1" applyAlignment="1"/>
    <xf numFmtId="0" fontId="0" fillId="0" borderId="9" xfId="0" applyFont="1" applyFill="1" applyBorder="1" applyAlignment="1" applyProtection="1">
      <alignment horizontal="left" vertical="center" shrinkToFit="1"/>
      <protection locked="0"/>
    </xf>
    <xf numFmtId="0" fontId="0" fillId="0" borderId="1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40" xfId="0" applyFont="1" applyFill="1" applyBorder="1" applyAlignment="1">
      <alignment horizontal="centerContinuous" vertical="center"/>
    </xf>
    <xf numFmtId="0" fontId="0" fillId="0" borderId="9" xfId="0" applyFont="1" applyFill="1" applyBorder="1" applyAlignment="1">
      <alignment horizontal="centerContinuous" vertical="center"/>
    </xf>
    <xf numFmtId="0" fontId="0" fillId="0" borderId="2" xfId="0" applyFont="1" applyFill="1" applyBorder="1" applyAlignment="1">
      <alignment horizontal="left" vertical="center"/>
    </xf>
    <xf numFmtId="0" fontId="0" fillId="0" borderId="8" xfId="0" applyFont="1" applyFill="1" applyBorder="1" applyAlignment="1">
      <alignment horizontal="left" vertical="center" shrinkToFit="1"/>
    </xf>
    <xf numFmtId="0" fontId="0" fillId="0" borderId="2" xfId="0" applyFont="1" applyBorder="1" applyAlignment="1" applyProtection="1">
      <alignment horizontal="center" vertical="center"/>
      <protection locked="0"/>
    </xf>
    <xf numFmtId="0" fontId="0" fillId="0" borderId="4" xfId="0" applyFont="1" applyFill="1" applyBorder="1"/>
    <xf numFmtId="0" fontId="0" fillId="0" borderId="2" xfId="0" applyFont="1" applyBorder="1" applyAlignment="1" applyProtection="1">
      <alignment vertical="center"/>
      <protection locked="0"/>
    </xf>
    <xf numFmtId="0" fontId="0" fillId="0" borderId="2" xfId="0" applyFont="1" applyFill="1" applyBorder="1" applyAlignment="1" applyProtection="1">
      <alignment horizontal="left" vertical="center" shrinkToFit="1"/>
      <protection locked="0"/>
    </xf>
    <xf numFmtId="0" fontId="0" fillId="0" borderId="16"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4" xfId="0" applyFont="1" applyFill="1" applyBorder="1" applyAlignment="1">
      <alignment horizontal="centerContinuous" vertical="center"/>
    </xf>
    <xf numFmtId="0" fontId="0" fillId="0" borderId="2" xfId="0" applyFont="1" applyFill="1" applyBorder="1" applyAlignment="1">
      <alignment horizontal="centerContinuous" vertical="center"/>
    </xf>
    <xf numFmtId="0" fontId="0" fillId="0" borderId="4"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42" xfId="0" applyFont="1" applyFill="1" applyBorder="1" applyAlignment="1">
      <alignment horizontal="centerContinuous" vertical="center"/>
    </xf>
    <xf numFmtId="0" fontId="0" fillId="0" borderId="22" xfId="0" applyFont="1" applyFill="1" applyBorder="1" applyAlignment="1">
      <alignment horizontal="centerContinuous" vertical="center"/>
    </xf>
    <xf numFmtId="0" fontId="0" fillId="0" borderId="2" xfId="0" applyFont="1" applyFill="1" applyBorder="1" applyAlignment="1">
      <alignment horizontal="center" vertical="center" shrinkToFit="1"/>
    </xf>
    <xf numFmtId="0" fontId="42" fillId="0" borderId="0" xfId="0" applyFont="1" applyFill="1" applyAlignment="1">
      <alignment wrapText="1"/>
    </xf>
    <xf numFmtId="0" fontId="0" fillId="0" borderId="4" xfId="0" applyFont="1" applyFill="1" applyBorder="1" applyAlignment="1">
      <alignment horizontal="left" shrinkToFit="1"/>
    </xf>
    <xf numFmtId="0" fontId="0" fillId="0" borderId="10" xfId="0" applyFill="1" applyBorder="1" applyAlignment="1" applyProtection="1">
      <alignment horizontal="left" vertical="center" shrinkToFit="1"/>
      <protection locked="0"/>
    </xf>
    <xf numFmtId="0" fontId="0" fillId="0" borderId="12" xfId="0" applyFont="1" applyFill="1" applyBorder="1" applyAlignment="1" applyProtection="1">
      <alignment horizontal="left" vertical="center" shrinkToFit="1"/>
      <protection locked="0"/>
    </xf>
    <xf numFmtId="0" fontId="36" fillId="0" borderId="3" xfId="0" applyFont="1" applyFill="1" applyBorder="1" applyAlignment="1" applyProtection="1">
      <alignment horizontal="center" vertical="center" wrapText="1"/>
      <protection locked="0"/>
    </xf>
    <xf numFmtId="0" fontId="0" fillId="0" borderId="16" xfId="0" applyFill="1" applyBorder="1" applyAlignment="1" applyProtection="1">
      <alignment horizontal="left" vertical="center" shrinkToFit="1"/>
      <protection locked="0"/>
    </xf>
    <xf numFmtId="0" fontId="0" fillId="0" borderId="18" xfId="0" applyFont="1" applyFill="1" applyBorder="1" applyAlignment="1" applyProtection="1">
      <alignment horizontal="left" vertical="center" shrinkToFit="1"/>
      <protection locked="0"/>
    </xf>
    <xf numFmtId="0" fontId="0" fillId="0" borderId="4" xfId="0" applyFont="1" applyFill="1" applyBorder="1" applyAlignment="1">
      <alignment horizontal="left" vertical="center" indent="1"/>
    </xf>
    <xf numFmtId="0" fontId="0" fillId="0" borderId="2" xfId="0" applyFont="1" applyFill="1" applyBorder="1" applyAlignment="1">
      <alignment horizontal="left" vertical="center" indent="1"/>
    </xf>
    <xf numFmtId="0" fontId="0" fillId="0" borderId="4" xfId="0" applyFont="1" applyFill="1" applyBorder="1" applyAlignment="1" applyProtection="1">
      <alignment horizontal="center" shrinkToFit="1"/>
      <protection locked="0"/>
    </xf>
    <xf numFmtId="0" fontId="0" fillId="0" borderId="22" xfId="0" applyFont="1" applyFill="1" applyBorder="1" applyAlignment="1" applyProtection="1">
      <alignment horizontal="left" vertical="center" shrinkToFit="1"/>
      <protection locked="0"/>
    </xf>
    <xf numFmtId="0" fontId="0" fillId="0" borderId="2" xfId="0" applyFont="1" applyBorder="1" applyAlignment="1">
      <alignment horizontal="center" vertical="center"/>
    </xf>
    <xf numFmtId="0" fontId="0" fillId="0" borderId="4" xfId="0" applyFont="1" applyFill="1" applyBorder="1" applyAlignment="1">
      <alignment horizontal="center"/>
    </xf>
    <xf numFmtId="0" fontId="0" fillId="0" borderId="25" xfId="0" applyFont="1" applyFill="1" applyBorder="1" applyAlignment="1" applyProtection="1">
      <alignment horizontal="left" vertical="center" shrinkToFit="1"/>
      <protection locked="0"/>
    </xf>
    <xf numFmtId="0" fontId="45" fillId="0" borderId="2" xfId="0" applyFont="1" applyFill="1" applyBorder="1" applyAlignment="1">
      <alignment vertical="center" shrinkToFit="1"/>
    </xf>
    <xf numFmtId="0" fontId="0" fillId="0" borderId="4" xfId="0" applyFont="1" applyFill="1" applyBorder="1" applyAlignment="1" applyProtection="1">
      <alignment horizontal="left"/>
      <protection locked="0"/>
    </xf>
    <xf numFmtId="0" fontId="0" fillId="0" borderId="12" xfId="0" applyFont="1" applyFill="1" applyBorder="1" applyAlignment="1">
      <alignment horizontal="center" vertical="center" shrinkToFit="1"/>
    </xf>
    <xf numFmtId="58" fontId="0" fillId="0" borderId="2" xfId="0" applyNumberFormat="1" applyFont="1" applyFill="1" applyBorder="1" applyAlignment="1">
      <alignment horizontal="left" vertical="center"/>
    </xf>
    <xf numFmtId="0" fontId="0" fillId="0" borderId="18" xfId="0" applyFont="1" applyFill="1" applyBorder="1" applyAlignment="1">
      <alignment horizontal="center" vertical="center" shrinkToFit="1"/>
    </xf>
    <xf numFmtId="0" fontId="0" fillId="0" borderId="0" xfId="0" applyFont="1" applyAlignment="1">
      <alignment vertical="top" wrapText="1"/>
    </xf>
    <xf numFmtId="0" fontId="0" fillId="0" borderId="25" xfId="0" applyFont="1" applyFill="1" applyBorder="1" applyAlignment="1">
      <alignment horizontal="center" vertical="center" shrinkToFit="1"/>
    </xf>
    <xf numFmtId="0" fontId="0" fillId="0" borderId="39" xfId="0" applyFill="1" applyBorder="1" applyAlignment="1" applyProtection="1">
      <alignment horizontal="left" vertical="center" shrinkToFit="1"/>
      <protection locked="0"/>
    </xf>
    <xf numFmtId="0" fontId="46" fillId="0" borderId="12" xfId="66" applyFill="1" applyBorder="1" applyAlignment="1" applyProtection="1">
      <alignment horizontal="left" vertical="center" shrinkToFit="1"/>
      <protection locked="0"/>
    </xf>
    <xf numFmtId="0" fontId="47" fillId="0" borderId="12" xfId="66" applyFont="1" applyFill="1" applyBorder="1" applyAlignment="1" applyProtection="1">
      <alignment horizontal="left" vertical="center" shrinkToFit="1"/>
      <protection locked="0"/>
    </xf>
    <xf numFmtId="0" fontId="0" fillId="0" borderId="8" xfId="0" applyFont="1" applyFill="1" applyBorder="1" applyAlignment="1" applyProtection="1">
      <alignment horizontal="left" vertical="center" shrinkToFit="1"/>
      <protection locked="0"/>
    </xf>
    <xf numFmtId="0" fontId="47" fillId="0" borderId="18" xfId="66" applyFont="1" applyFill="1" applyBorder="1" applyAlignment="1" applyProtection="1">
      <alignment horizontal="left" vertical="center" shrinkToFit="1"/>
      <protection locked="0"/>
    </xf>
    <xf numFmtId="0" fontId="0" fillId="0" borderId="0" xfId="0" applyFill="1" applyAlignment="1">
      <alignment horizontal="right" vertical="top"/>
    </xf>
    <xf numFmtId="0" fontId="42" fillId="0" borderId="0" xfId="0" applyFont="1" applyFill="1" applyAlignment="1">
      <alignment horizontal="right" vertical="center"/>
    </xf>
    <xf numFmtId="0" fontId="0" fillId="0" borderId="22" xfId="0" applyFont="1" applyFill="1" applyBorder="1" applyAlignment="1">
      <alignment horizontal="left" vertical="center"/>
    </xf>
    <xf numFmtId="0" fontId="0" fillId="0" borderId="41" xfId="0" applyFont="1" applyFill="1" applyBorder="1" applyAlignment="1">
      <alignment horizontal="left" vertical="center" shrinkToFit="1"/>
    </xf>
    <xf numFmtId="58" fontId="0" fillId="0" borderId="22" xfId="0" applyNumberFormat="1" applyFont="1" applyFill="1" applyBorder="1" applyAlignment="1">
      <alignment horizontal="left" vertical="center"/>
    </xf>
    <xf numFmtId="0" fontId="0" fillId="0" borderId="42" xfId="0" applyFont="1" applyFill="1" applyBorder="1" applyAlignment="1" applyProtection="1">
      <alignment horizontal="left"/>
      <protection locked="0"/>
    </xf>
    <xf numFmtId="0" fontId="0" fillId="0" borderId="22" xfId="0" applyFont="1" applyBorder="1" applyAlignment="1" applyProtection="1">
      <alignment vertical="center"/>
      <protection locked="0"/>
    </xf>
    <xf numFmtId="0" fontId="0" fillId="0" borderId="41" xfId="0" applyFont="1" applyFill="1" applyBorder="1" applyAlignment="1" applyProtection="1">
      <alignment horizontal="left" vertical="center" shrinkToFit="1"/>
      <protection locked="0"/>
    </xf>
    <xf numFmtId="0" fontId="0" fillId="0" borderId="42" xfId="0" applyFont="1" applyFill="1" applyBorder="1" applyAlignment="1">
      <alignment vertical="center"/>
    </xf>
    <xf numFmtId="0" fontId="0" fillId="0" borderId="0" xfId="0" applyFont="1" applyFill="1" applyAlignment="1">
      <alignment vertical="center"/>
    </xf>
    <xf numFmtId="0" fontId="0" fillId="0" borderId="0" xfId="62" applyFont="1" applyAlignment="1">
      <alignment shrinkToFit="1"/>
    </xf>
    <xf numFmtId="0" fontId="18" fillId="0" borderId="0" xfId="62" applyFont="1"/>
    <xf numFmtId="0" fontId="42" fillId="0" borderId="0" xfId="62" applyFont="1"/>
    <xf numFmtId="0" fontId="0" fillId="0" borderId="0" xfId="0" applyFont="1" applyAlignment="1">
      <alignment horizontal="right" vertical="center"/>
    </xf>
    <xf numFmtId="49" fontId="12" fillId="0" borderId="0" xfId="45" applyNumberFormat="1" applyFont="1">
      <alignment vertical="center"/>
    </xf>
    <xf numFmtId="0" fontId="48" fillId="0" borderId="0" xfId="45" applyFont="1">
      <alignment vertical="center"/>
    </xf>
    <xf numFmtId="0" fontId="25" fillId="0" borderId="0" xfId="62" applyFont="1" applyAlignment="1">
      <alignment horizontal="center"/>
    </xf>
    <xf numFmtId="0" fontId="6" fillId="0" borderId="5" xfId="62" applyFont="1" applyFill="1" applyBorder="1" applyAlignment="1">
      <alignment horizontal="center" vertical="top" wrapText="1" shrinkToFit="1"/>
    </xf>
    <xf numFmtId="0" fontId="6" fillId="0" borderId="6" xfId="62" applyFont="1" applyFill="1" applyBorder="1" applyAlignment="1">
      <alignment horizontal="center" vertical="top" wrapText="1" shrinkToFit="1"/>
    </xf>
    <xf numFmtId="0" fontId="6" fillId="0" borderId="7" xfId="62" applyFont="1" applyFill="1" applyBorder="1" applyAlignment="1">
      <alignment horizontal="center" vertical="top" shrinkToFit="1"/>
    </xf>
    <xf numFmtId="0" fontId="6" fillId="0" borderId="10" xfId="62" applyFont="1" applyBorder="1"/>
    <xf numFmtId="49" fontId="6" fillId="0" borderId="44" xfId="62" applyNumberFormat="1" applyFont="1" applyBorder="1" applyAlignment="1">
      <alignment horizontal="center" vertical="center"/>
    </xf>
    <xf numFmtId="49" fontId="6" fillId="7" borderId="3" xfId="62" applyNumberFormat="1" applyFont="1" applyFill="1" applyBorder="1" applyAlignment="1" applyProtection="1">
      <alignment horizontal="center" vertical="center"/>
      <protection locked="0"/>
    </xf>
    <xf numFmtId="0" fontId="39" fillId="0" borderId="0" xfId="62" applyFont="1" applyAlignment="1">
      <alignment vertical="center"/>
    </xf>
    <xf numFmtId="0" fontId="12" fillId="0" borderId="0" xfId="62" applyFont="1" applyAlignment="1">
      <alignment vertical="center"/>
    </xf>
    <xf numFmtId="0" fontId="12" fillId="0" borderId="0" xfId="62" applyFont="1" applyAlignment="1">
      <alignment horizontal="left" vertical="center" wrapText="1"/>
    </xf>
    <xf numFmtId="0" fontId="44" fillId="0" borderId="0" xfId="62" applyFont="1"/>
    <xf numFmtId="0" fontId="12" fillId="0" borderId="0" xfId="62" applyFont="1"/>
    <xf numFmtId="0" fontId="42" fillId="0" borderId="0" xfId="62" applyFont="1" applyAlignment="1">
      <alignment horizontal="left"/>
    </xf>
    <xf numFmtId="0" fontId="49" fillId="0" borderId="0" xfId="62" applyFont="1"/>
    <xf numFmtId="0" fontId="0" fillId="0" borderId="4" xfId="45" applyFont="1" applyFill="1" applyBorder="1" applyAlignment="1">
      <alignment horizontal="left" vertical="center" shrinkToFit="1"/>
    </xf>
    <xf numFmtId="0" fontId="0" fillId="0" borderId="2" xfId="45" applyFont="1" applyFill="1" applyBorder="1" applyAlignment="1">
      <alignment horizontal="left" vertical="center" shrinkToFit="1"/>
    </xf>
    <xf numFmtId="0" fontId="12" fillId="0" borderId="6" xfId="45" applyFont="1" applyBorder="1" applyAlignment="1">
      <alignment horizontal="center" vertical="top" shrinkToFit="1"/>
    </xf>
    <xf numFmtId="0" fontId="12" fillId="0" borderId="7" xfId="45" applyFont="1" applyBorder="1" applyAlignment="1">
      <alignment horizontal="center" vertical="top" shrinkToFit="1"/>
    </xf>
    <xf numFmtId="0" fontId="6" fillId="0" borderId="16" xfId="62" applyFont="1" applyBorder="1" applyAlignment="1">
      <alignment shrinkToFit="1"/>
    </xf>
    <xf numFmtId="0" fontId="6" fillId="0" borderId="45" xfId="62" applyFont="1" applyBorder="1" applyAlignment="1">
      <alignment vertical="center"/>
    </xf>
    <xf numFmtId="0" fontId="6" fillId="7" borderId="9" xfId="62" applyFont="1" applyFill="1" applyBorder="1" applyAlignment="1" applyProtection="1">
      <alignment vertical="center"/>
      <protection locked="0"/>
    </xf>
    <xf numFmtId="0" fontId="42" fillId="0" borderId="0" xfId="62" applyFont="1" applyAlignment="1">
      <alignment shrinkToFit="1"/>
    </xf>
    <xf numFmtId="0" fontId="42" fillId="0" borderId="0" xfId="62" applyFont="1" applyAlignment="1">
      <alignment horizontal="left" shrinkToFit="1"/>
    </xf>
    <xf numFmtId="0" fontId="6" fillId="0" borderId="4" xfId="40" applyFont="1" applyFill="1" applyBorder="1" applyAlignment="1">
      <alignment horizontal="left" vertical="center" shrinkToFit="1"/>
    </xf>
    <xf numFmtId="0" fontId="6" fillId="0" borderId="2" xfId="40" applyFont="1" applyFill="1" applyBorder="1" applyAlignment="1">
      <alignment horizontal="left" vertical="center" shrinkToFit="1"/>
    </xf>
    <xf numFmtId="0" fontId="6" fillId="0" borderId="39" xfId="62" applyFont="1" applyFill="1" applyBorder="1" applyAlignment="1">
      <alignment horizontal="center" vertical="top" wrapText="1"/>
    </xf>
    <xf numFmtId="0" fontId="6" fillId="0" borderId="35" xfId="62" applyFont="1" applyFill="1" applyBorder="1" applyAlignment="1">
      <alignment horizontal="center" vertical="top"/>
    </xf>
    <xf numFmtId="0" fontId="12" fillId="0" borderId="40" xfId="45" applyFont="1" applyBorder="1" applyAlignment="1">
      <alignment horizontal="center" vertical="top"/>
    </xf>
    <xf numFmtId="14" fontId="6" fillId="0" borderId="45" xfId="62" applyNumberFormat="1" applyFont="1" applyBorder="1" applyAlignment="1">
      <alignment vertical="center"/>
    </xf>
    <xf numFmtId="14" fontId="6" fillId="7" borderId="9" xfId="62" applyNumberFormat="1" applyFont="1" applyFill="1" applyBorder="1" applyAlignment="1" applyProtection="1">
      <alignment vertical="center"/>
      <protection locked="0"/>
    </xf>
    <xf numFmtId="0" fontId="12" fillId="0" borderId="8" xfId="45" applyFont="1" applyBorder="1" applyAlignment="1">
      <alignment horizontal="center" vertical="top"/>
    </xf>
    <xf numFmtId="0" fontId="12" fillId="0" borderId="0" xfId="45" applyFont="1" applyBorder="1" applyAlignment="1">
      <alignment horizontal="center" vertical="top"/>
    </xf>
    <xf numFmtId="0" fontId="12" fillId="0" borderId="4" xfId="45" applyFont="1" applyBorder="1" applyAlignment="1">
      <alignment horizontal="center" vertical="top"/>
    </xf>
    <xf numFmtId="0" fontId="6" fillId="0" borderId="16" xfId="62" applyNumberFormat="1" applyFont="1" applyBorder="1" applyAlignment="1">
      <alignment horizontal="center"/>
    </xf>
    <xf numFmtId="0" fontId="6" fillId="0" borderId="46" xfId="62" applyNumberFormat="1" applyFont="1" applyFill="1" applyBorder="1" applyAlignment="1">
      <alignment horizontal="center" vertical="center"/>
    </xf>
    <xf numFmtId="0" fontId="6" fillId="0" borderId="2" xfId="62" applyNumberFormat="1" applyFont="1" applyFill="1" applyBorder="1" applyAlignment="1">
      <alignment horizontal="center" vertical="center"/>
    </xf>
    <xf numFmtId="0" fontId="42" fillId="0" borderId="0" xfId="62" applyFont="1" applyAlignment="1">
      <alignment horizontal="center"/>
    </xf>
    <xf numFmtId="0" fontId="12" fillId="0" borderId="41" xfId="45" applyFont="1" applyBorder="1" applyAlignment="1">
      <alignment horizontal="center" vertical="top"/>
    </xf>
    <xf numFmtId="0" fontId="12" fillId="0" borderId="36" xfId="45" applyFont="1" applyBorder="1" applyAlignment="1">
      <alignment horizontal="center" vertical="top"/>
    </xf>
    <xf numFmtId="0" fontId="12" fillId="0" borderId="42" xfId="45" applyFont="1" applyBorder="1" applyAlignment="1">
      <alignment horizontal="center" vertical="top"/>
    </xf>
    <xf numFmtId="0" fontId="6" fillId="0" borderId="16" xfId="62" applyNumberFormat="1" applyFont="1" applyBorder="1"/>
    <xf numFmtId="14" fontId="6" fillId="0" borderId="46" xfId="62" applyNumberFormat="1" applyFont="1" applyBorder="1" applyAlignment="1">
      <alignment vertical="center"/>
    </xf>
    <xf numFmtId="14" fontId="6" fillId="7" borderId="2" xfId="62" applyNumberFormat="1" applyFont="1" applyFill="1" applyBorder="1" applyAlignment="1" applyProtection="1">
      <alignment vertical="center"/>
      <protection locked="0"/>
    </xf>
    <xf numFmtId="0" fontId="12" fillId="0" borderId="8" xfId="45" applyFont="1" applyBorder="1" applyAlignment="1">
      <alignment horizontal="left" vertical="top"/>
    </xf>
    <xf numFmtId="0" fontId="6" fillId="0" borderId="35" xfId="62" applyFont="1" applyFill="1" applyBorder="1" applyAlignment="1">
      <alignment horizontal="left" vertical="center" shrinkToFit="1"/>
    </xf>
    <xf numFmtId="0" fontId="6" fillId="0" borderId="40" xfId="62" applyFont="1" applyFill="1" applyBorder="1" applyAlignment="1">
      <alignment horizontal="center" vertical="center" shrinkToFit="1"/>
    </xf>
    <xf numFmtId="0" fontId="6" fillId="0" borderId="30" xfId="62" applyNumberFormat="1" applyFont="1" applyBorder="1"/>
    <xf numFmtId="0" fontId="6" fillId="0" borderId="44" xfId="62" applyFont="1" applyBorder="1" applyAlignment="1">
      <alignment vertical="center"/>
    </xf>
    <xf numFmtId="0" fontId="6" fillId="7" borderId="3" xfId="62" applyFont="1" applyFill="1" applyBorder="1" applyAlignment="1" applyProtection="1">
      <alignment vertical="center"/>
      <protection locked="0"/>
    </xf>
    <xf numFmtId="0" fontId="6" fillId="0" borderId="39" xfId="62" applyFont="1" applyFill="1" applyBorder="1" applyAlignment="1">
      <alignment horizontal="left" vertical="center" shrinkToFit="1"/>
    </xf>
    <xf numFmtId="0" fontId="6" fillId="0" borderId="8" xfId="62" applyFont="1" applyFill="1" applyBorder="1" applyAlignment="1">
      <alignment horizontal="left" vertical="center" shrinkToFit="1"/>
    </xf>
    <xf numFmtId="0" fontId="6" fillId="0" borderId="39" xfId="62" applyFont="1" applyFill="1" applyBorder="1" applyAlignment="1">
      <alignment horizontal="left" vertical="top" wrapText="1" shrinkToFit="1"/>
    </xf>
    <xf numFmtId="0" fontId="0" fillId="0" borderId="6" xfId="45" applyFont="1" applyBorder="1" applyAlignment="1">
      <alignment vertical="top" shrinkToFit="1"/>
    </xf>
    <xf numFmtId="0" fontId="0" fillId="0" borderId="7" xfId="45" applyFont="1" applyBorder="1" applyAlignment="1">
      <alignment vertical="top" shrinkToFit="1"/>
    </xf>
    <xf numFmtId="0" fontId="42" fillId="0" borderId="0" xfId="45" applyFont="1" applyFill="1" applyBorder="1" applyAlignment="1">
      <alignment horizontal="center" vertical="center" shrinkToFit="1"/>
    </xf>
    <xf numFmtId="0" fontId="6" fillId="0" borderId="5" xfId="62" applyFont="1" applyBorder="1" applyAlignment="1">
      <alignment horizontal="left" vertical="top" wrapText="1" shrinkToFit="1"/>
    </xf>
    <xf numFmtId="0" fontId="6" fillId="0" borderId="6" xfId="62" applyFont="1" applyBorder="1" applyAlignment="1">
      <alignment horizontal="left" vertical="top" shrinkToFit="1"/>
    </xf>
    <xf numFmtId="0" fontId="6" fillId="0" borderId="7" xfId="62" applyFont="1" applyBorder="1" applyAlignment="1">
      <alignment horizontal="left" vertical="top" shrinkToFit="1"/>
    </xf>
    <xf numFmtId="0" fontId="6" fillId="0" borderId="30" xfId="62" applyFont="1" applyBorder="1" applyAlignment="1">
      <alignment horizontal="center" vertical="center"/>
    </xf>
    <xf numFmtId="176" fontId="0" fillId="0" borderId="32" xfId="67" applyNumberFormat="1" applyFont="1" applyBorder="1" applyAlignment="1">
      <alignment horizontal="right" vertical="center"/>
    </xf>
    <xf numFmtId="0" fontId="6" fillId="0" borderId="3" xfId="62" applyFont="1" applyBorder="1" applyAlignment="1">
      <alignment horizontal="right" vertical="center"/>
    </xf>
    <xf numFmtId="176" fontId="0" fillId="0" borderId="3" xfId="67" applyNumberFormat="1" applyFont="1" applyBorder="1" applyAlignment="1">
      <alignment horizontal="right" vertical="center"/>
    </xf>
    <xf numFmtId="0" fontId="42" fillId="0" borderId="0" xfId="62" applyFont="1" applyAlignment="1">
      <alignment horizontal="center" vertical="center"/>
    </xf>
    <xf numFmtId="0" fontId="6" fillId="0" borderId="0" xfId="62" applyFont="1" applyBorder="1" applyAlignment="1">
      <alignment horizontal="center" vertical="center" wrapText="1" shrinkToFit="1"/>
    </xf>
    <xf numFmtId="0" fontId="6" fillId="0" borderId="0" xfId="62" applyFont="1" applyBorder="1" applyAlignment="1">
      <alignment horizontal="center" vertical="center" shrinkToFit="1"/>
    </xf>
    <xf numFmtId="0" fontId="6" fillId="0" borderId="0" xfId="62" applyFont="1" applyBorder="1" applyAlignment="1">
      <alignment horizontal="center" vertical="center"/>
    </xf>
    <xf numFmtId="0" fontId="8" fillId="0" borderId="0" xfId="21" applyNumberFormat="1" applyFont="1" applyAlignment="1">
      <alignment vertical="center"/>
    </xf>
    <xf numFmtId="0" fontId="8" fillId="0" borderId="0" xfId="21" applyNumberFormat="1" applyFont="1" applyAlignment="1">
      <alignment horizontal="left" vertical="center"/>
    </xf>
    <xf numFmtId="0" fontId="8" fillId="0" borderId="0" xfId="21" applyNumberFormat="1" applyFont="1" applyFill="1" applyBorder="1" applyAlignment="1">
      <alignment vertical="center"/>
    </xf>
    <xf numFmtId="0" fontId="24" fillId="0" borderId="0" xfId="21" applyNumberFormat="1" applyFont="1" applyFill="1" applyBorder="1" applyAlignment="1">
      <alignment horizontal="left" vertical="center"/>
    </xf>
    <xf numFmtId="0" fontId="42" fillId="0" borderId="4" xfId="21" applyNumberFormat="1" applyFont="1" applyFill="1" applyBorder="1" applyAlignment="1">
      <alignment horizontal="center" vertical="center"/>
    </xf>
    <xf numFmtId="0" fontId="8" fillId="0" borderId="0" xfId="21" applyNumberFormat="1" applyFont="1" applyFill="1" applyBorder="1" applyAlignment="1">
      <alignment horizontal="center" vertical="center"/>
    </xf>
    <xf numFmtId="0" fontId="50" fillId="0" borderId="47" xfId="21" applyNumberFormat="1" applyFont="1" applyFill="1" applyBorder="1" applyAlignment="1">
      <alignment horizontal="center" vertical="center"/>
    </xf>
    <xf numFmtId="0" fontId="50" fillId="0" borderId="48" xfId="21" applyNumberFormat="1" applyFont="1" applyFill="1" applyBorder="1" applyAlignment="1">
      <alignment horizontal="center" vertical="center"/>
    </xf>
    <xf numFmtId="0" fontId="50" fillId="0" borderId="49" xfId="21" applyNumberFormat="1" applyFont="1" applyFill="1" applyBorder="1" applyAlignment="1">
      <alignment horizontal="center" vertical="center"/>
    </xf>
    <xf numFmtId="0" fontId="50" fillId="0" borderId="50" xfId="21" applyNumberFormat="1" applyFont="1" applyFill="1" applyBorder="1" applyAlignment="1">
      <alignment horizontal="center" vertical="center"/>
    </xf>
    <xf numFmtId="0" fontId="50" fillId="0" borderId="51" xfId="21" applyNumberFormat="1" applyFont="1" applyFill="1" applyBorder="1" applyAlignment="1">
      <alignment horizontal="center" vertical="center"/>
    </xf>
    <xf numFmtId="0" fontId="50" fillId="0" borderId="52" xfId="21" applyNumberFormat="1" applyFont="1" applyFill="1" applyBorder="1" applyAlignment="1">
      <alignment horizontal="center" vertical="center"/>
    </xf>
    <xf numFmtId="0" fontId="50" fillId="0" borderId="53" xfId="21" applyNumberFormat="1" applyFont="1" applyFill="1" applyBorder="1" applyAlignment="1">
      <alignment horizontal="center" vertical="center" shrinkToFit="1"/>
    </xf>
    <xf numFmtId="0" fontId="50" fillId="0" borderId="53" xfId="21" applyNumberFormat="1" applyFont="1" applyFill="1" applyBorder="1" applyAlignment="1">
      <alignment horizontal="center" vertical="center"/>
    </xf>
    <xf numFmtId="0" fontId="51" fillId="0" borderId="54" xfId="21" applyNumberFormat="1" applyFont="1" applyFill="1" applyBorder="1" applyAlignment="1">
      <alignment horizontal="center" vertical="center" wrapText="1"/>
    </xf>
    <xf numFmtId="0" fontId="50" fillId="0" borderId="49" xfId="21" applyNumberFormat="1" applyFont="1" applyFill="1" applyBorder="1" applyAlignment="1">
      <alignment horizontal="center" vertical="center" wrapText="1"/>
    </xf>
    <xf numFmtId="0" fontId="50" fillId="0" borderId="51" xfId="21" applyNumberFormat="1" applyFont="1" applyFill="1" applyBorder="1" applyAlignment="1">
      <alignment horizontal="center" vertical="center" wrapText="1"/>
    </xf>
    <xf numFmtId="0" fontId="50" fillId="0" borderId="50" xfId="21" applyNumberFormat="1" applyFont="1" applyFill="1" applyBorder="1" applyAlignment="1">
      <alignment horizontal="center" vertical="center" wrapText="1"/>
    </xf>
    <xf numFmtId="0" fontId="50" fillId="0" borderId="55" xfId="21" applyNumberFormat="1" applyFont="1" applyFill="1" applyBorder="1" applyAlignment="1">
      <alignment horizontal="center" vertical="center" wrapText="1"/>
    </xf>
    <xf numFmtId="0" fontId="50" fillId="0" borderId="56" xfId="21" applyNumberFormat="1" applyFont="1" applyFill="1" applyBorder="1" applyAlignment="1">
      <alignment horizontal="center" vertical="center" textRotation="255" wrapText="1"/>
    </xf>
    <xf numFmtId="0" fontId="50" fillId="0" borderId="50" xfId="21" applyNumberFormat="1" applyFont="1" applyFill="1" applyBorder="1" applyAlignment="1">
      <alignment horizontal="center" vertical="center" textRotation="255" wrapText="1"/>
    </xf>
    <xf numFmtId="0" fontId="50" fillId="0" borderId="57" xfId="21" applyNumberFormat="1" applyFont="1" applyFill="1" applyBorder="1" applyAlignment="1">
      <alignment horizontal="center" vertical="center" textRotation="255" wrapText="1"/>
    </xf>
    <xf numFmtId="0" fontId="52" fillId="0" borderId="0" xfId="21" applyNumberFormat="1" applyFont="1" applyAlignment="1">
      <alignment horizontal="right" vertical="center"/>
    </xf>
    <xf numFmtId="0" fontId="52" fillId="0" borderId="0" xfId="21" applyNumberFormat="1" applyFont="1" applyAlignment="1">
      <alignment vertical="center"/>
    </xf>
    <xf numFmtId="0" fontId="50" fillId="0" borderId="58" xfId="21" applyNumberFormat="1" applyFont="1" applyFill="1" applyBorder="1" applyAlignment="1">
      <alignment horizontal="center" vertical="center"/>
    </xf>
    <xf numFmtId="0" fontId="50" fillId="0" borderId="59" xfId="21" applyNumberFormat="1" applyFont="1" applyFill="1" applyBorder="1" applyAlignment="1">
      <alignment horizontal="center" vertical="center"/>
    </xf>
    <xf numFmtId="0" fontId="50" fillId="0" borderId="60" xfId="21" applyNumberFormat="1" applyFont="1" applyFill="1" applyBorder="1" applyAlignment="1">
      <alignment horizontal="center" vertical="center"/>
    </xf>
    <xf numFmtId="0" fontId="50" fillId="0" borderId="6" xfId="21" applyNumberFormat="1" applyFont="1" applyFill="1" applyBorder="1" applyAlignment="1">
      <alignment horizontal="center" vertical="center"/>
    </xf>
    <xf numFmtId="0" fontId="50" fillId="0" borderId="61" xfId="21" applyNumberFormat="1" applyFont="1" applyFill="1" applyBorder="1" applyAlignment="1">
      <alignment horizontal="center" vertical="center"/>
    </xf>
    <xf numFmtId="0" fontId="50" fillId="0" borderId="62" xfId="21" applyFont="1" applyBorder="1" applyAlignment="1">
      <alignment horizontal="center" vertical="center"/>
    </xf>
    <xf numFmtId="0" fontId="50" fillId="0" borderId="1" xfId="21" applyNumberFormat="1" applyFont="1" applyFill="1" applyBorder="1" applyAlignment="1">
      <alignment horizontal="center" vertical="center" shrinkToFit="1"/>
    </xf>
    <xf numFmtId="0" fontId="50" fillId="0" borderId="1" xfId="21" applyNumberFormat="1" applyFont="1" applyFill="1" applyBorder="1" applyAlignment="1">
      <alignment horizontal="center" vertical="center"/>
    </xf>
    <xf numFmtId="0" fontId="51" fillId="0" borderId="0" xfId="21" applyNumberFormat="1" applyFont="1" applyFill="1" applyBorder="1" applyAlignment="1">
      <alignment horizontal="center" vertical="center"/>
    </xf>
    <xf numFmtId="0" fontId="50" fillId="0" borderId="60" xfId="21" applyNumberFormat="1" applyFont="1" applyFill="1" applyBorder="1" applyAlignment="1">
      <alignment horizontal="center" vertical="center" wrapText="1"/>
    </xf>
    <xf numFmtId="0" fontId="50" fillId="0" borderId="61" xfId="21" applyNumberFormat="1" applyFont="1" applyFill="1" applyBorder="1" applyAlignment="1">
      <alignment horizontal="center" vertical="center" wrapText="1"/>
    </xf>
    <xf numFmtId="0" fontId="50" fillId="0" borderId="6" xfId="21" applyNumberFormat="1" applyFont="1" applyFill="1" applyBorder="1" applyAlignment="1">
      <alignment horizontal="center" vertical="center" wrapText="1"/>
    </xf>
    <xf numFmtId="0" fontId="50" fillId="0" borderId="3" xfId="21" applyNumberFormat="1" applyFont="1" applyFill="1" applyBorder="1" applyAlignment="1">
      <alignment horizontal="center" vertical="center" wrapText="1"/>
    </xf>
    <xf numFmtId="0" fontId="50" fillId="0" borderId="63" xfId="21" applyNumberFormat="1" applyFont="1" applyFill="1" applyBorder="1" applyAlignment="1">
      <alignment horizontal="center" vertical="center" wrapText="1"/>
    </xf>
    <xf numFmtId="0" fontId="50" fillId="0" borderId="9" xfId="21" applyNumberFormat="1" applyFont="1" applyFill="1" applyBorder="1" applyAlignment="1">
      <alignment horizontal="center" vertical="center"/>
    </xf>
    <xf numFmtId="0" fontId="50" fillId="0" borderId="5" xfId="21" applyNumberFormat="1" applyFont="1" applyFill="1" applyBorder="1" applyAlignment="1">
      <alignment horizontal="center" vertical="center" textRotation="255" shrinkToFit="1"/>
    </xf>
    <xf numFmtId="0" fontId="50" fillId="0" borderId="6" xfId="21" applyNumberFormat="1" applyFont="1" applyFill="1" applyBorder="1" applyAlignment="1">
      <alignment horizontal="center" vertical="center" textRotation="255" shrinkToFit="1"/>
    </xf>
    <xf numFmtId="0" fontId="50" fillId="0" borderId="7" xfId="21" applyNumberFormat="1" applyFont="1" applyFill="1" applyBorder="1" applyAlignment="1">
      <alignment horizontal="center" vertical="center" textRotation="255" shrinkToFit="1"/>
    </xf>
    <xf numFmtId="0" fontId="50" fillId="0" borderId="9" xfId="21" applyNumberFormat="1" applyFont="1" applyFill="1" applyBorder="1" applyAlignment="1">
      <alignment horizontal="left" vertical="center" indent="1"/>
    </xf>
    <xf numFmtId="0" fontId="50" fillId="0" borderId="39" xfId="21" applyNumberFormat="1" applyFont="1" applyFill="1" applyBorder="1" applyAlignment="1">
      <alignment horizontal="center" vertical="center" shrinkToFit="1"/>
    </xf>
    <xf numFmtId="0" fontId="50" fillId="0" borderId="35" xfId="21" applyNumberFormat="1" applyFont="1" applyFill="1" applyBorder="1" applyAlignment="1">
      <alignment horizontal="center" vertical="center" shrinkToFit="1"/>
    </xf>
    <xf numFmtId="0" fontId="50" fillId="0" borderId="40" xfId="21" applyNumberFormat="1" applyFont="1" applyFill="1" applyBorder="1" applyAlignment="1">
      <alignment horizontal="center" vertical="center" shrinkToFit="1"/>
    </xf>
    <xf numFmtId="0" fontId="50" fillId="0" borderId="8" xfId="21" applyNumberFormat="1" applyFont="1" applyFill="1" applyBorder="1" applyAlignment="1">
      <alignment horizontal="center" vertical="center" shrinkToFit="1"/>
    </xf>
    <xf numFmtId="0" fontId="50" fillId="0" borderId="0" xfId="21" applyNumberFormat="1" applyFont="1" applyFill="1" applyBorder="1" applyAlignment="1">
      <alignment horizontal="center" vertical="center" shrinkToFit="1"/>
    </xf>
    <xf numFmtId="0" fontId="50" fillId="0" borderId="59" xfId="21" applyNumberFormat="1" applyFont="1" applyFill="1" applyBorder="1" applyAlignment="1">
      <alignment horizontal="center" vertical="center" shrinkToFit="1"/>
    </xf>
    <xf numFmtId="0" fontId="51" fillId="0" borderId="0" xfId="21" applyNumberFormat="1" applyFont="1" applyFill="1" applyBorder="1" applyAlignment="1">
      <alignment vertical="center"/>
    </xf>
    <xf numFmtId="0" fontId="51" fillId="0" borderId="0" xfId="21" applyNumberFormat="1" applyFont="1" applyAlignment="1">
      <alignment vertical="center"/>
    </xf>
    <xf numFmtId="0" fontId="53" fillId="0" borderId="0" xfId="21" applyNumberFormat="1" applyFont="1" applyAlignment="1">
      <alignment vertical="center"/>
    </xf>
    <xf numFmtId="0" fontId="50" fillId="0" borderId="64" xfId="21" applyNumberFormat="1" applyFont="1" applyFill="1" applyBorder="1" applyAlignment="1">
      <alignment horizontal="center" vertical="center" wrapText="1"/>
    </xf>
    <xf numFmtId="0" fontId="50" fillId="0" borderId="8" xfId="21" applyNumberFormat="1" applyFont="1" applyFill="1" applyBorder="1" applyAlignment="1">
      <alignment horizontal="center" vertical="center"/>
    </xf>
    <xf numFmtId="0" fontId="50" fillId="0" borderId="10" xfId="21" applyNumberFormat="1" applyFont="1" applyFill="1" applyBorder="1" applyAlignment="1" applyProtection="1">
      <alignment vertical="center"/>
      <protection locked="0"/>
    </xf>
    <xf numFmtId="0" fontId="50" fillId="0" borderId="11" xfId="21" applyNumberFormat="1" applyFont="1" applyFill="1" applyBorder="1" applyAlignment="1" applyProtection="1">
      <alignment vertical="center"/>
      <protection locked="0"/>
    </xf>
    <xf numFmtId="0" fontId="50" fillId="0" borderId="12" xfId="21" applyNumberFormat="1" applyFont="1" applyFill="1" applyBorder="1" applyAlignment="1" applyProtection="1">
      <alignment vertical="center"/>
      <protection locked="0"/>
    </xf>
    <xf numFmtId="0" fontId="50" fillId="0" borderId="2" xfId="21" applyNumberFormat="1" applyFont="1" applyFill="1" applyBorder="1" applyAlignment="1">
      <alignment horizontal="left" vertical="center" indent="1"/>
    </xf>
    <xf numFmtId="0" fontId="50" fillId="0" borderId="4" xfId="21" applyNumberFormat="1" applyFont="1" applyFill="1" applyBorder="1" applyAlignment="1">
      <alignment horizontal="center" vertical="center" shrinkToFit="1"/>
    </xf>
    <xf numFmtId="0" fontId="50" fillId="0" borderId="0" xfId="21" applyNumberFormat="1" applyFont="1" applyAlignment="1">
      <alignment vertical="center"/>
    </xf>
    <xf numFmtId="0" fontId="50" fillId="8" borderId="16" xfId="21" applyNumberFormat="1" applyFont="1" applyFill="1" applyBorder="1" applyAlignment="1" applyProtection="1">
      <alignment vertical="center"/>
      <protection locked="0"/>
    </xf>
    <xf numFmtId="0" fontId="50" fillId="0" borderId="17" xfId="21" applyNumberFormat="1" applyFont="1" applyBorder="1" applyAlignment="1" applyProtection="1">
      <alignment vertical="center"/>
      <protection locked="0"/>
    </xf>
    <xf numFmtId="0" fontId="50" fillId="0" borderId="18" xfId="21" applyNumberFormat="1" applyFont="1" applyBorder="1" applyAlignment="1" applyProtection="1">
      <alignment vertical="center"/>
      <protection locked="0"/>
    </xf>
    <xf numFmtId="0" fontId="50" fillId="0" borderId="16" xfId="21" applyNumberFormat="1" applyFont="1" applyBorder="1" applyAlignment="1" applyProtection="1">
      <alignment vertical="center"/>
      <protection locked="0"/>
    </xf>
    <xf numFmtId="0" fontId="50" fillId="8" borderId="2" xfId="21" applyNumberFormat="1" applyFont="1" applyFill="1" applyBorder="1" applyAlignment="1">
      <alignment horizontal="left" vertical="center" indent="1"/>
    </xf>
    <xf numFmtId="0" fontId="50" fillId="0" borderId="0" xfId="21" applyNumberFormat="1" applyFont="1" applyFill="1" applyBorder="1" applyAlignment="1">
      <alignment vertical="center"/>
    </xf>
    <xf numFmtId="0" fontId="50" fillId="0" borderId="65" xfId="21" applyNumberFormat="1" applyFont="1" applyFill="1" applyBorder="1" applyAlignment="1">
      <alignment horizontal="center" vertical="center"/>
    </xf>
    <xf numFmtId="0" fontId="50" fillId="0" borderId="66" xfId="21" applyNumberFormat="1" applyFont="1" applyFill="1" applyBorder="1" applyAlignment="1">
      <alignment horizontal="center" vertical="center" shrinkToFit="1"/>
    </xf>
    <xf numFmtId="0" fontId="51" fillId="0" borderId="36" xfId="21" applyNumberFormat="1" applyFont="1" applyFill="1" applyBorder="1" applyAlignment="1">
      <alignment horizontal="center" vertical="center"/>
    </xf>
    <xf numFmtId="0" fontId="50" fillId="0" borderId="67" xfId="21" applyNumberFormat="1" applyFont="1" applyFill="1" applyBorder="1" applyAlignment="1">
      <alignment horizontal="center" vertical="center" wrapText="1"/>
    </xf>
    <xf numFmtId="0" fontId="50" fillId="0" borderId="4" xfId="21" applyNumberFormat="1" applyFont="1" applyFill="1" applyBorder="1" applyAlignment="1">
      <alignment horizontal="left" vertical="center"/>
    </xf>
    <xf numFmtId="0" fontId="37" fillId="0" borderId="62" xfId="0" applyFont="1" applyFill="1" applyBorder="1" applyAlignment="1" applyProtection="1">
      <alignment horizontal="center" vertical="center" wrapText="1"/>
      <protection locked="0"/>
    </xf>
    <xf numFmtId="0" fontId="0" fillId="0" borderId="68" xfId="21" applyNumberFormat="1" applyFont="1" applyFill="1" applyBorder="1" applyAlignment="1">
      <alignment horizontal="left" vertical="center"/>
    </xf>
    <xf numFmtId="0" fontId="51" fillId="0" borderId="35" xfId="21" applyNumberFormat="1" applyFont="1" applyFill="1" applyBorder="1" applyAlignment="1">
      <alignment horizontal="center" vertical="center"/>
    </xf>
    <xf numFmtId="0" fontId="50" fillId="0" borderId="69" xfId="21" applyNumberFormat="1" applyFont="1" applyBorder="1" applyAlignment="1">
      <alignment vertical="center"/>
    </xf>
    <xf numFmtId="58" fontId="50" fillId="0" borderId="65" xfId="21" applyNumberFormat="1" applyFont="1" applyFill="1" applyBorder="1" applyAlignment="1" applyProtection="1">
      <alignment horizontal="center" vertical="center" shrinkToFit="1"/>
      <protection locked="0"/>
    </xf>
    <xf numFmtId="0" fontId="0" fillId="0" borderId="62" xfId="0" applyFont="1" applyFill="1" applyBorder="1" applyAlignment="1" applyProtection="1">
      <alignment horizontal="center" vertical="center" wrapText="1"/>
      <protection locked="0"/>
    </xf>
    <xf numFmtId="58" fontId="50" fillId="0" borderId="65" xfId="21" applyNumberFormat="1" applyFont="1" applyFill="1" applyBorder="1" applyAlignment="1">
      <alignment horizontal="distributed" vertical="center" indent="1" shrinkToFit="1"/>
    </xf>
    <xf numFmtId="0" fontId="50" fillId="0" borderId="1" xfId="21" applyNumberFormat="1" applyFont="1" applyFill="1" applyBorder="1" applyAlignment="1">
      <alignment vertical="center"/>
    </xf>
    <xf numFmtId="0" fontId="50" fillId="0" borderId="35" xfId="21" applyNumberFormat="1" applyFont="1" applyFill="1" applyBorder="1" applyAlignment="1" applyProtection="1">
      <alignment vertical="center" wrapText="1"/>
      <protection locked="0"/>
    </xf>
    <xf numFmtId="0" fontId="37" fillId="0" borderId="60" xfId="0" applyFont="1" applyFill="1" applyBorder="1" applyAlignment="1" applyProtection="1">
      <alignment horizontal="center" vertical="center" wrapText="1"/>
      <protection locked="0"/>
    </xf>
    <xf numFmtId="0" fontId="37" fillId="0" borderId="61" xfId="0" applyFont="1" applyFill="1" applyBorder="1" applyAlignment="1" applyProtection="1">
      <alignment horizontal="center" vertical="center" wrapText="1"/>
      <protection locked="0"/>
    </xf>
    <xf numFmtId="0" fontId="50" fillId="0" borderId="35" xfId="21" applyNumberFormat="1" applyFont="1" applyFill="1" applyBorder="1" applyAlignment="1" applyProtection="1">
      <alignment horizontal="left" vertical="center" wrapText="1"/>
      <protection locked="0"/>
    </xf>
    <xf numFmtId="0" fontId="50" fillId="0" borderId="70" xfId="21" applyNumberFormat="1" applyFont="1" applyFill="1" applyBorder="1" applyAlignment="1">
      <alignment horizontal="center" vertical="center"/>
    </xf>
    <xf numFmtId="0" fontId="50" fillId="0" borderId="11" xfId="21" applyNumberFormat="1" applyFont="1" applyFill="1" applyBorder="1" applyAlignment="1">
      <alignment horizontal="center" vertical="center"/>
    </xf>
    <xf numFmtId="0" fontId="50" fillId="0" borderId="71" xfId="21" applyNumberFormat="1" applyFont="1" applyFill="1" applyBorder="1" applyAlignment="1">
      <alignment horizontal="center" vertical="center"/>
    </xf>
    <xf numFmtId="0" fontId="51" fillId="0" borderId="63" xfId="21" applyNumberFormat="1" applyFont="1" applyFill="1" applyBorder="1" applyAlignment="1" applyProtection="1">
      <alignment horizontal="left" vertical="center" wrapText="1" shrinkToFit="1"/>
      <protection locked="0"/>
    </xf>
    <xf numFmtId="0" fontId="8" fillId="0" borderId="65" xfId="32" applyFont="1" applyFill="1" applyBorder="1" applyAlignment="1">
      <alignment horizontal="left" vertical="center" wrapText="1" shrinkToFit="1"/>
    </xf>
    <xf numFmtId="0" fontId="51" fillId="0" borderId="59" xfId="21" applyNumberFormat="1" applyFont="1" applyFill="1" applyBorder="1" applyAlignment="1">
      <alignment horizontal="right" vertical="center"/>
    </xf>
    <xf numFmtId="58" fontId="50" fillId="0" borderId="1" xfId="21" applyNumberFormat="1" applyFont="1" applyFill="1" applyBorder="1" applyAlignment="1" applyProtection="1">
      <alignment horizontal="center" vertical="center" shrinkToFit="1"/>
      <protection locked="0"/>
    </xf>
    <xf numFmtId="0" fontId="50" fillId="0" borderId="65" xfId="21" applyNumberFormat="1" applyFont="1" applyFill="1" applyBorder="1" applyAlignment="1">
      <alignment horizontal="left" vertical="center" indent="1"/>
    </xf>
    <xf numFmtId="58" fontId="50" fillId="0" borderId="1" xfId="21" applyNumberFormat="1" applyFont="1" applyFill="1" applyBorder="1" applyAlignment="1">
      <alignment horizontal="distributed" vertical="center" indent="1" shrinkToFit="1"/>
    </xf>
    <xf numFmtId="0" fontId="50" fillId="0" borderId="1" xfId="21" applyNumberFormat="1" applyFont="1" applyFill="1" applyBorder="1" applyAlignment="1" applyProtection="1">
      <alignment horizontal="center" vertical="center" wrapText="1"/>
      <protection locked="0"/>
    </xf>
    <xf numFmtId="0" fontId="50" fillId="0" borderId="0" xfId="21" applyNumberFormat="1" applyFont="1" applyFill="1" applyBorder="1" applyAlignment="1" applyProtection="1">
      <alignment vertical="center" wrapText="1"/>
      <protection locked="0"/>
    </xf>
    <xf numFmtId="0" fontId="50" fillId="0" borderId="58" xfId="32" applyNumberFormat="1" applyFont="1" applyFill="1" applyBorder="1" applyAlignment="1">
      <alignment horizontal="left" vertical="center" shrinkToFit="1"/>
    </xf>
    <xf numFmtId="0" fontId="50" fillId="0" borderId="59" xfId="32" applyNumberFormat="1" applyFont="1" applyFill="1" applyBorder="1" applyAlignment="1">
      <alignment horizontal="left" vertical="center" shrinkToFit="1"/>
    </xf>
    <xf numFmtId="0" fontId="50" fillId="0" borderId="0" xfId="21" applyNumberFormat="1" applyFont="1" applyFill="1" applyBorder="1" applyAlignment="1" applyProtection="1">
      <alignment horizontal="left" vertical="center" wrapText="1"/>
      <protection locked="0"/>
    </xf>
    <xf numFmtId="0" fontId="50" fillId="0" borderId="72" xfId="21" applyNumberFormat="1" applyFont="1" applyFill="1" applyBorder="1" applyAlignment="1">
      <alignment horizontal="center" vertical="center"/>
    </xf>
    <xf numFmtId="0" fontId="50" fillId="0" borderId="17" xfId="21" applyNumberFormat="1" applyFont="1" applyFill="1" applyBorder="1" applyAlignment="1">
      <alignment horizontal="center" vertical="center"/>
    </xf>
    <xf numFmtId="0" fontId="50" fillId="0" borderId="73" xfId="21" applyNumberFormat="1" applyFont="1" applyFill="1" applyBorder="1" applyAlignment="1">
      <alignment horizontal="center" vertical="center"/>
    </xf>
    <xf numFmtId="0" fontId="51" fillId="0" borderId="64" xfId="21" applyNumberFormat="1" applyFont="1" applyFill="1" applyBorder="1" applyAlignment="1" applyProtection="1">
      <alignment horizontal="left" vertical="center" wrapText="1" shrinkToFit="1"/>
      <protection locked="0"/>
    </xf>
    <xf numFmtId="177" fontId="50" fillId="0" borderId="4" xfId="21" applyNumberFormat="1" applyFont="1" applyFill="1" applyBorder="1" applyAlignment="1">
      <alignment horizontal="center" vertical="center" shrinkToFit="1"/>
    </xf>
    <xf numFmtId="0" fontId="8" fillId="0" borderId="1" xfId="32" applyFont="1" applyFill="1" applyBorder="1" applyAlignment="1">
      <alignment horizontal="left" vertical="center" wrapText="1" shrinkToFit="1"/>
    </xf>
    <xf numFmtId="0" fontId="0" fillId="0" borderId="0" xfId="21" applyNumberFormat="1" applyFont="1" applyFill="1" applyBorder="1" applyAlignment="1">
      <alignment vertical="center" shrinkToFit="1"/>
    </xf>
    <xf numFmtId="0" fontId="50" fillId="0" borderId="1" xfId="21" applyNumberFormat="1" applyFont="1" applyFill="1" applyBorder="1" applyAlignment="1">
      <alignment horizontal="left" vertical="center" indent="1"/>
    </xf>
    <xf numFmtId="0" fontId="50" fillId="0" borderId="1" xfId="21" applyNumberFormat="1" applyFont="1" applyFill="1" applyBorder="1" applyAlignment="1">
      <alignment horizontal="center" vertical="center" wrapText="1"/>
    </xf>
    <xf numFmtId="0" fontId="50" fillId="0" borderId="72" xfId="21" applyNumberFormat="1" applyFont="1" applyFill="1" applyBorder="1" applyAlignment="1" applyProtection="1">
      <alignment horizontal="left" vertical="center" shrinkToFit="1"/>
      <protection locked="0"/>
    </xf>
    <xf numFmtId="0" fontId="50" fillId="0" borderId="17" xfId="21" applyNumberFormat="1" applyFont="1" applyFill="1" applyBorder="1" applyAlignment="1" applyProtection="1">
      <alignment horizontal="left" vertical="center" shrinkToFit="1"/>
      <protection locked="0"/>
    </xf>
    <xf numFmtId="0" fontId="50" fillId="0" borderId="73" xfId="21" applyNumberFormat="1" applyFont="1" applyFill="1" applyBorder="1" applyAlignment="1" applyProtection="1">
      <alignment horizontal="left" vertical="center" shrinkToFit="1"/>
      <protection locked="0"/>
    </xf>
    <xf numFmtId="178" fontId="50" fillId="0" borderId="1" xfId="21" applyNumberFormat="1" applyFont="1" applyFill="1" applyBorder="1" applyAlignment="1" applyProtection="1">
      <alignment horizontal="center" vertical="center" wrapText="1"/>
      <protection locked="0"/>
    </xf>
    <xf numFmtId="0" fontId="50" fillId="0" borderId="41" xfId="21" applyNumberFormat="1" applyFont="1" applyFill="1" applyBorder="1" applyAlignment="1">
      <alignment horizontal="center" vertical="center"/>
    </xf>
    <xf numFmtId="0" fontId="50" fillId="0" borderId="23" xfId="21" applyNumberFormat="1" applyFont="1" applyBorder="1" applyAlignment="1" applyProtection="1">
      <alignment vertical="center"/>
      <protection locked="0"/>
    </xf>
    <xf numFmtId="0" fontId="50" fillId="0" borderId="24" xfId="21" applyNumberFormat="1" applyFont="1" applyBorder="1" applyAlignment="1" applyProtection="1">
      <alignment vertical="center"/>
      <protection locked="0"/>
    </xf>
    <xf numFmtId="0" fontId="50" fillId="0" borderId="25" xfId="21" applyNumberFormat="1" applyFont="1" applyBorder="1" applyAlignment="1" applyProtection="1">
      <alignment vertical="center"/>
      <protection locked="0"/>
    </xf>
    <xf numFmtId="0" fontId="50" fillId="0" borderId="22" xfId="21" applyNumberFormat="1" applyFont="1" applyFill="1" applyBorder="1" applyAlignment="1">
      <alignment horizontal="left" vertical="center" indent="1"/>
    </xf>
    <xf numFmtId="0" fontId="50" fillId="0" borderId="41" xfId="21" applyNumberFormat="1" applyFont="1" applyFill="1" applyBorder="1" applyAlignment="1">
      <alignment horizontal="center" vertical="center" shrinkToFit="1"/>
    </xf>
    <xf numFmtId="0" fontId="50" fillId="0" borderId="36" xfId="21" applyNumberFormat="1" applyFont="1" applyFill="1" applyBorder="1" applyAlignment="1">
      <alignment horizontal="center" vertical="center" shrinkToFit="1"/>
    </xf>
    <xf numFmtId="177" fontId="50" fillId="0" borderId="42" xfId="21" applyNumberFormat="1" applyFont="1" applyFill="1" applyBorder="1" applyAlignment="1">
      <alignment horizontal="center" vertical="center" shrinkToFit="1"/>
    </xf>
    <xf numFmtId="0" fontId="50" fillId="0" borderId="74" xfId="21" applyNumberFormat="1" applyFont="1" applyFill="1" applyBorder="1" applyAlignment="1">
      <alignment horizontal="center" vertical="center" shrinkToFit="1"/>
    </xf>
    <xf numFmtId="0" fontId="50" fillId="0" borderId="66" xfId="21" applyNumberFormat="1" applyFont="1" applyFill="1" applyBorder="1" applyAlignment="1">
      <alignment horizontal="left" vertical="center" indent="1"/>
    </xf>
    <xf numFmtId="0" fontId="51" fillId="0" borderId="30" xfId="21" applyNumberFormat="1" applyFont="1" applyFill="1" applyBorder="1" applyAlignment="1" applyProtection="1">
      <alignment horizontal="left" vertical="center" wrapText="1" shrinkToFit="1"/>
      <protection locked="0"/>
    </xf>
    <xf numFmtId="0" fontId="51" fillId="0" borderId="31" xfId="21" applyNumberFormat="1" applyFont="1" applyFill="1" applyBorder="1" applyAlignment="1" applyProtection="1">
      <alignment horizontal="left" vertical="center" wrapText="1" shrinkToFit="1"/>
      <protection locked="0"/>
    </xf>
    <xf numFmtId="0" fontId="51" fillId="0" borderId="32" xfId="21" applyNumberFormat="1" applyFont="1" applyFill="1" applyBorder="1" applyAlignment="1" applyProtection="1">
      <alignment horizontal="left" vertical="center" wrapText="1" shrinkToFit="1"/>
      <protection locked="0"/>
    </xf>
    <xf numFmtId="0" fontId="0" fillId="0" borderId="3" xfId="21" applyNumberFormat="1" applyFont="1" applyFill="1" applyBorder="1" applyAlignment="1" applyProtection="1">
      <alignment horizontal="center" vertical="center"/>
      <protection locked="0"/>
    </xf>
    <xf numFmtId="0" fontId="50" fillId="0" borderId="10" xfId="21" applyNumberFormat="1" applyFont="1" applyFill="1" applyBorder="1" applyAlignment="1" applyProtection="1">
      <alignment horizontal="center" vertical="center" shrinkToFit="1"/>
      <protection locked="0"/>
    </xf>
    <xf numFmtId="0" fontId="50" fillId="0" borderId="11" xfId="21" applyNumberFormat="1" applyFont="1" applyFill="1" applyBorder="1" applyAlignment="1" applyProtection="1">
      <alignment horizontal="center" vertical="center" shrinkToFit="1"/>
      <protection locked="0"/>
    </xf>
    <xf numFmtId="0" fontId="50" fillId="0" borderId="39" xfId="21" applyNumberFormat="1" applyFont="1" applyFill="1" applyBorder="1" applyAlignment="1">
      <alignment horizontal="left" vertical="center" indent="1"/>
    </xf>
    <xf numFmtId="0" fontId="50" fillId="0" borderId="11" xfId="21" applyNumberFormat="1" applyFont="1" applyFill="1" applyBorder="1" applyAlignment="1">
      <alignment horizontal="left" vertical="center" indent="1"/>
    </xf>
    <xf numFmtId="0" fontId="8" fillId="0" borderId="66" xfId="32" applyFont="1" applyFill="1" applyBorder="1" applyAlignment="1">
      <alignment horizontal="left" vertical="center" wrapText="1" shrinkToFit="1"/>
    </xf>
    <xf numFmtId="58" fontId="50" fillId="0" borderId="1" xfId="21" applyNumberFormat="1" applyFont="1" applyFill="1" applyBorder="1" applyAlignment="1">
      <alignment horizontal="center" vertical="center" shrinkToFit="1"/>
    </xf>
    <xf numFmtId="0" fontId="50" fillId="0" borderId="9" xfId="21" applyNumberFormat="1" applyFont="1" applyFill="1" applyBorder="1" applyAlignment="1">
      <alignment horizontal="left" vertical="center" indent="1" shrinkToFit="1"/>
    </xf>
    <xf numFmtId="0" fontId="50" fillId="0" borderId="16" xfId="21" applyNumberFormat="1" applyFont="1" applyFill="1" applyBorder="1" applyAlignment="1" applyProtection="1">
      <alignment horizontal="center" vertical="center" shrinkToFit="1"/>
      <protection locked="0"/>
    </xf>
    <xf numFmtId="0" fontId="50" fillId="0" borderId="17" xfId="21" applyNumberFormat="1" applyFont="1" applyFill="1" applyBorder="1" applyAlignment="1" applyProtection="1">
      <alignment horizontal="center" vertical="center" shrinkToFit="1"/>
      <protection locked="0"/>
    </xf>
    <xf numFmtId="0" fontId="50" fillId="0" borderId="2" xfId="21" applyNumberFormat="1" applyFont="1" applyFill="1" applyBorder="1" applyAlignment="1">
      <alignment horizontal="center" vertical="center"/>
    </xf>
    <xf numFmtId="0" fontId="50" fillId="0" borderId="8" xfId="21" applyNumberFormat="1" applyFont="1" applyFill="1" applyBorder="1" applyAlignment="1">
      <alignment horizontal="left" vertical="center" indent="1"/>
    </xf>
    <xf numFmtId="0" fontId="50" fillId="0" borderId="17" xfId="21" applyNumberFormat="1" applyFont="1" applyFill="1" applyBorder="1" applyAlignment="1">
      <alignment horizontal="left" vertical="center" indent="1"/>
    </xf>
    <xf numFmtId="0" fontId="37" fillId="0" borderId="62" xfId="0" applyFont="1" applyFill="1" applyBorder="1" applyAlignment="1" applyProtection="1">
      <alignment horizontal="left" vertical="center" wrapText="1"/>
      <protection locked="0"/>
    </xf>
    <xf numFmtId="0" fontId="54" fillId="0" borderId="1" xfId="21" applyNumberFormat="1" applyFont="1" applyFill="1" applyBorder="1" applyAlignment="1">
      <alignment horizontal="center" vertical="center" wrapText="1"/>
    </xf>
    <xf numFmtId="0" fontId="50" fillId="0" borderId="59" xfId="32" applyNumberFormat="1" applyFont="1" applyFill="1" applyBorder="1" applyAlignment="1">
      <alignment horizontal="left" vertical="center" wrapText="1"/>
    </xf>
    <xf numFmtId="0" fontId="50" fillId="0" borderId="2" xfId="21" applyNumberFormat="1" applyFont="1" applyFill="1" applyBorder="1" applyAlignment="1">
      <alignment horizontal="left" vertical="center" indent="1" shrinkToFit="1"/>
    </xf>
    <xf numFmtId="0" fontId="50" fillId="0" borderId="75" xfId="21" applyNumberFormat="1" applyFont="1" applyFill="1" applyBorder="1" applyAlignment="1" applyProtection="1">
      <alignment horizontal="center" vertical="center" shrinkToFit="1"/>
      <protection locked="0"/>
    </xf>
    <xf numFmtId="0" fontId="50" fillId="0" borderId="76" xfId="21" applyNumberFormat="1" applyFont="1" applyFill="1" applyBorder="1" applyAlignment="1" applyProtection="1">
      <alignment horizontal="center" vertical="center" shrinkToFit="1"/>
      <protection locked="0"/>
    </xf>
    <xf numFmtId="0" fontId="8" fillId="0" borderId="65" xfId="32" applyFont="1" applyFill="1" applyBorder="1" applyAlignment="1">
      <alignment horizontal="left" vertical="center" shrinkToFit="1"/>
    </xf>
    <xf numFmtId="0" fontId="51" fillId="0" borderId="77" xfId="21" applyNumberFormat="1" applyFont="1" applyFill="1" applyBorder="1" applyAlignment="1" applyProtection="1">
      <alignment horizontal="left" vertical="center" wrapText="1" shrinkToFit="1"/>
      <protection locked="0"/>
    </xf>
    <xf numFmtId="0" fontId="51" fillId="0" borderId="78" xfId="21" applyNumberFormat="1" applyFont="1" applyFill="1" applyBorder="1" applyAlignment="1" applyProtection="1">
      <alignment horizontal="left" vertical="center" wrapText="1" shrinkToFit="1"/>
      <protection locked="0"/>
    </xf>
    <xf numFmtId="177" fontId="50" fillId="0" borderId="2" xfId="21" applyNumberFormat="1" applyFont="1" applyFill="1" applyBorder="1" applyAlignment="1">
      <alignment horizontal="center" vertical="center"/>
    </xf>
    <xf numFmtId="0" fontId="50" fillId="0" borderId="17" xfId="21" applyNumberFormat="1" applyFont="1" applyFill="1" applyBorder="1" applyAlignment="1" applyProtection="1">
      <alignment horizontal="left" vertical="center"/>
      <protection locked="0"/>
    </xf>
    <xf numFmtId="0" fontId="50" fillId="0" borderId="59" xfId="21" applyNumberFormat="1" applyFont="1" applyFill="1" applyBorder="1" applyAlignment="1" applyProtection="1">
      <alignment horizontal="left" vertical="center"/>
      <protection locked="0"/>
    </xf>
    <xf numFmtId="0" fontId="8" fillId="0" borderId="1" xfId="32" applyFont="1" applyFill="1" applyBorder="1" applyAlignment="1">
      <alignment horizontal="left" vertical="center" shrinkToFit="1"/>
    </xf>
    <xf numFmtId="0" fontId="51" fillId="0" borderId="16" xfId="21" applyNumberFormat="1" applyFont="1" applyFill="1" applyBorder="1" applyAlignment="1" applyProtection="1">
      <alignment horizontal="left" vertical="center" wrapText="1" shrinkToFit="1"/>
      <protection locked="0"/>
    </xf>
    <xf numFmtId="0" fontId="51" fillId="0" borderId="17" xfId="21" applyNumberFormat="1" applyFont="1" applyFill="1" applyBorder="1" applyAlignment="1" applyProtection="1">
      <alignment horizontal="left" vertical="center" wrapText="1" shrinkToFit="1"/>
      <protection locked="0"/>
    </xf>
    <xf numFmtId="0" fontId="50" fillId="0" borderId="8" xfId="21" applyNumberFormat="1" applyFont="1" applyBorder="1" applyAlignment="1">
      <alignment vertical="center"/>
    </xf>
    <xf numFmtId="177" fontId="50" fillId="0" borderId="22" xfId="21" applyNumberFormat="1" applyFont="1" applyFill="1" applyBorder="1" applyAlignment="1">
      <alignment horizontal="center" vertical="center"/>
    </xf>
    <xf numFmtId="0" fontId="8" fillId="0" borderId="66" xfId="32" applyFont="1" applyFill="1" applyBorder="1" applyAlignment="1">
      <alignment horizontal="left" vertical="center" shrinkToFit="1"/>
    </xf>
    <xf numFmtId="0" fontId="50" fillId="0" borderId="0" xfId="21" applyNumberFormat="1" applyFont="1" applyFill="1" applyBorder="1" applyAlignment="1">
      <alignment horizontal="left" vertical="center"/>
    </xf>
    <xf numFmtId="0" fontId="50" fillId="0" borderId="65" xfId="21" applyNumberFormat="1" applyFont="1" applyFill="1" applyBorder="1" applyAlignment="1">
      <alignment horizontal="left" vertical="center" indent="1" shrinkToFit="1"/>
    </xf>
    <xf numFmtId="0" fontId="50" fillId="0" borderId="72" xfId="21" applyNumberFormat="1" applyFont="1" applyFill="1" applyBorder="1" applyAlignment="1">
      <alignment horizontal="center" vertical="center" shrinkToFit="1"/>
    </xf>
    <xf numFmtId="0" fontId="50" fillId="0" borderId="17" xfId="21" applyNumberFormat="1" applyFont="1" applyFill="1" applyBorder="1" applyAlignment="1">
      <alignment horizontal="center" vertical="center" shrinkToFit="1"/>
    </xf>
    <xf numFmtId="0" fontId="50" fillId="0" borderId="73" xfId="21" applyNumberFormat="1" applyFont="1" applyFill="1" applyBorder="1" applyAlignment="1">
      <alignment horizontal="center" vertical="center" shrinkToFit="1"/>
    </xf>
    <xf numFmtId="0" fontId="50" fillId="0" borderId="1" xfId="21" applyNumberFormat="1" applyFont="1" applyFill="1" applyBorder="1" applyAlignment="1">
      <alignment horizontal="left" vertical="center" indent="1" shrinkToFit="1"/>
    </xf>
    <xf numFmtId="0" fontId="50" fillId="0" borderId="1" xfId="21" applyNumberFormat="1" applyFont="1" applyFill="1" applyBorder="1" applyAlignment="1">
      <alignment horizontal="right" vertical="center" wrapText="1"/>
    </xf>
    <xf numFmtId="0" fontId="50" fillId="0" borderId="58" xfId="21" applyNumberFormat="1" applyFont="1" applyFill="1" applyBorder="1" applyAlignment="1">
      <alignment horizontal="left" vertical="center"/>
    </xf>
    <xf numFmtId="0" fontId="50" fillId="0" borderId="59" xfId="21" applyNumberFormat="1" applyFont="1" applyFill="1" applyBorder="1" applyAlignment="1">
      <alignment vertical="center"/>
    </xf>
    <xf numFmtId="0" fontId="51" fillId="0" borderId="2" xfId="21" applyNumberFormat="1" applyFont="1" applyFill="1" applyBorder="1" applyAlignment="1">
      <alignment vertical="center" shrinkToFit="1"/>
    </xf>
    <xf numFmtId="0" fontId="8" fillId="0" borderId="79" xfId="32" applyFont="1" applyFill="1" applyBorder="1" applyAlignment="1">
      <alignment horizontal="left" vertical="center" shrinkToFit="1"/>
    </xf>
    <xf numFmtId="0" fontId="0" fillId="0" borderId="80" xfId="21" applyNumberFormat="1" applyFont="1" applyFill="1" applyBorder="1" applyAlignment="1">
      <alignment horizontal="left" vertical="center"/>
    </xf>
    <xf numFmtId="0" fontId="0" fillId="0" borderId="81" xfId="21" applyNumberFormat="1" applyFont="1" applyFill="1" applyBorder="1" applyAlignment="1">
      <alignment vertical="center" shrinkToFit="1"/>
    </xf>
    <xf numFmtId="0" fontId="51" fillId="0" borderId="82" xfId="21" applyNumberFormat="1" applyFont="1" applyFill="1" applyBorder="1" applyAlignment="1">
      <alignment horizontal="right" vertical="center"/>
    </xf>
    <xf numFmtId="58" fontId="50" fillId="0" borderId="79" xfId="21" applyNumberFormat="1" applyFont="1" applyFill="1" applyBorder="1" applyAlignment="1">
      <alignment horizontal="center" vertical="center" shrinkToFit="1"/>
    </xf>
    <xf numFmtId="0" fontId="50" fillId="0" borderId="79" xfId="21" applyNumberFormat="1" applyFont="1" applyFill="1" applyBorder="1" applyAlignment="1">
      <alignment horizontal="center" vertical="center" shrinkToFit="1"/>
    </xf>
    <xf numFmtId="0" fontId="51" fillId="0" borderId="59" xfId="21" applyNumberFormat="1" applyFont="1" applyFill="1" applyBorder="1" applyAlignment="1" applyProtection="1">
      <alignment vertical="center"/>
      <protection locked="0"/>
    </xf>
    <xf numFmtId="179" fontId="50" fillId="0" borderId="16" xfId="16" applyNumberFormat="1" applyFont="1" applyFill="1" applyBorder="1" applyAlignment="1" applyProtection="1">
      <alignment vertical="center"/>
      <protection locked="0"/>
    </xf>
    <xf numFmtId="179" fontId="50" fillId="0" borderId="17" xfId="21" applyNumberFormat="1" applyFont="1" applyBorder="1">
      <alignment vertical="center"/>
    </xf>
    <xf numFmtId="0" fontId="50" fillId="0" borderId="49" xfId="21" applyNumberFormat="1" applyFont="1" applyFill="1" applyBorder="1" applyAlignment="1" applyProtection="1">
      <alignment horizontal="center" vertical="center" wrapText="1"/>
      <protection locked="0"/>
    </xf>
    <xf numFmtId="0" fontId="50" fillId="0" borderId="55" xfId="21" applyNumberFormat="1" applyFont="1" applyFill="1" applyBorder="1" applyAlignment="1" applyProtection="1">
      <alignment horizontal="center" vertical="center" wrapText="1"/>
      <protection locked="0"/>
    </xf>
    <xf numFmtId="0" fontId="50" fillId="0" borderId="51" xfId="21" applyNumberFormat="1" applyFont="1" applyFill="1" applyBorder="1" applyAlignment="1" applyProtection="1">
      <alignment horizontal="center" vertical="center" wrapText="1"/>
      <protection locked="0"/>
    </xf>
    <xf numFmtId="0" fontId="8" fillId="0" borderId="1" xfId="21" applyNumberFormat="1" applyFont="1" applyBorder="1" applyAlignment="1">
      <alignment vertical="center"/>
    </xf>
    <xf numFmtId="179" fontId="0" fillId="0" borderId="17" xfId="0" applyNumberFormat="1" applyFont="1" applyBorder="1" applyAlignment="1">
      <alignment vertical="center"/>
    </xf>
    <xf numFmtId="0" fontId="50" fillId="0" borderId="60" xfId="21" applyNumberFormat="1" applyFont="1" applyFill="1" applyBorder="1" applyAlignment="1" applyProtection="1">
      <alignment horizontal="center" vertical="center" wrapText="1"/>
      <protection locked="0"/>
    </xf>
    <xf numFmtId="0" fontId="50" fillId="0" borderId="3" xfId="21" applyNumberFormat="1" applyFont="1" applyFill="1" applyBorder="1" applyAlignment="1" applyProtection="1">
      <alignment horizontal="center" vertical="center" wrapText="1"/>
      <protection locked="0"/>
    </xf>
    <xf numFmtId="0" fontId="50" fillId="0" borderId="61" xfId="21" applyNumberFormat="1" applyFont="1" applyFill="1" applyBorder="1" applyAlignment="1" applyProtection="1">
      <alignment horizontal="center" vertical="center" wrapText="1"/>
      <protection locked="0"/>
    </xf>
    <xf numFmtId="0" fontId="8" fillId="0" borderId="0" xfId="21" applyNumberFormat="1" applyFont="1" applyFill="1" applyBorder="1" applyAlignment="1">
      <alignment horizontal="right" vertical="center"/>
    </xf>
    <xf numFmtId="179" fontId="50" fillId="0" borderId="23" xfId="16" applyNumberFormat="1" applyFont="1" applyFill="1" applyBorder="1" applyAlignment="1" applyProtection="1">
      <alignment horizontal="right" vertical="center" indent="1"/>
      <protection locked="0"/>
    </xf>
    <xf numFmtId="0" fontId="50" fillId="0" borderId="24" xfId="21" applyNumberFormat="1" applyFont="1" applyFill="1" applyBorder="1" applyAlignment="1">
      <alignment horizontal="center" vertical="center"/>
    </xf>
    <xf numFmtId="0" fontId="50" fillId="0" borderId="74" xfId="21" applyNumberFormat="1" applyFont="1" applyFill="1" applyBorder="1" applyAlignment="1">
      <alignment horizontal="center" vertical="center"/>
    </xf>
    <xf numFmtId="0" fontId="50" fillId="0" borderId="39" xfId="21" applyNumberFormat="1" applyFont="1" applyFill="1" applyBorder="1" applyAlignment="1">
      <alignment horizontal="center" vertical="center"/>
    </xf>
    <xf numFmtId="0" fontId="50" fillId="0" borderId="35" xfId="21" applyNumberFormat="1" applyFont="1" applyFill="1" applyBorder="1" applyAlignment="1">
      <alignment horizontal="center" vertical="center"/>
    </xf>
    <xf numFmtId="0" fontId="50" fillId="0" borderId="69" xfId="21" applyNumberFormat="1" applyFont="1" applyFill="1" applyBorder="1" applyAlignment="1">
      <alignment horizontal="center" vertical="center"/>
    </xf>
    <xf numFmtId="0" fontId="50" fillId="0" borderId="72" xfId="21" applyNumberFormat="1" applyFont="1" applyFill="1" applyBorder="1" applyAlignment="1" applyProtection="1">
      <alignment horizontal="right" vertical="center" shrinkToFit="1"/>
      <protection locked="0"/>
    </xf>
    <xf numFmtId="0" fontId="50" fillId="0" borderId="17" xfId="21" applyNumberFormat="1" applyFont="1" applyFill="1" applyBorder="1" applyAlignment="1" applyProtection="1">
      <alignment horizontal="right" vertical="center" shrinkToFit="1"/>
      <protection locked="0"/>
    </xf>
    <xf numFmtId="0" fontId="50" fillId="0" borderId="73" xfId="21" applyNumberFormat="1" applyFont="1" applyFill="1" applyBorder="1" applyAlignment="1" applyProtection="1">
      <alignment horizontal="right" vertical="center" shrinkToFit="1"/>
      <protection locked="0"/>
    </xf>
    <xf numFmtId="0" fontId="50" fillId="0" borderId="0" xfId="21" applyNumberFormat="1" applyFont="1" applyFill="1" applyBorder="1" applyAlignment="1">
      <alignment horizontal="center" vertical="center"/>
    </xf>
    <xf numFmtId="0" fontId="50" fillId="0" borderId="1" xfId="21" applyNumberFormat="1" applyFont="1" applyBorder="1" applyAlignment="1" applyProtection="1">
      <alignment horizontal="center" vertical="center"/>
      <protection locked="0"/>
    </xf>
    <xf numFmtId="0" fontId="50" fillId="0" borderId="72" xfId="21" applyNumberFormat="1" applyFont="1" applyFill="1" applyBorder="1" applyAlignment="1" applyProtection="1">
      <alignment vertical="center" shrinkToFit="1"/>
      <protection locked="0"/>
    </xf>
    <xf numFmtId="0" fontId="50" fillId="0" borderId="17" xfId="21" applyNumberFormat="1" applyFont="1" applyFill="1" applyBorder="1" applyAlignment="1" applyProtection="1">
      <alignment vertical="center" shrinkToFit="1"/>
      <protection locked="0"/>
    </xf>
    <xf numFmtId="0" fontId="50" fillId="0" borderId="73" xfId="21" applyNumberFormat="1" applyFont="1" applyFill="1" applyBorder="1" applyAlignment="1" applyProtection="1">
      <alignment vertical="center" shrinkToFit="1"/>
      <protection locked="0"/>
    </xf>
    <xf numFmtId="0" fontId="51" fillId="0" borderId="72" xfId="21" applyNumberFormat="1" applyFont="1" applyFill="1" applyBorder="1" applyAlignment="1" applyProtection="1">
      <alignment vertical="center" shrinkToFit="1"/>
      <protection locked="0"/>
    </xf>
    <xf numFmtId="0" fontId="51" fillId="0" borderId="17" xfId="21" applyNumberFormat="1" applyFont="1" applyFill="1" applyBorder="1" applyAlignment="1">
      <alignment vertical="center" shrinkToFit="1"/>
    </xf>
    <xf numFmtId="0" fontId="51" fillId="0" borderId="73" xfId="21" applyNumberFormat="1" applyFont="1" applyFill="1" applyBorder="1" applyAlignment="1">
      <alignment vertical="center" shrinkToFit="1"/>
    </xf>
    <xf numFmtId="179" fontId="50" fillId="0" borderId="8" xfId="21" applyNumberFormat="1" applyFont="1" applyFill="1" applyBorder="1" applyAlignment="1">
      <alignment horizontal="right" vertical="center" indent="1"/>
    </xf>
    <xf numFmtId="179" fontId="50" fillId="0" borderId="0" xfId="21" applyNumberFormat="1" applyFont="1" applyFill="1" applyBorder="1" applyAlignment="1">
      <alignment horizontal="right" vertical="center" indent="1"/>
    </xf>
    <xf numFmtId="179" fontId="50" fillId="0" borderId="59" xfId="21" applyNumberFormat="1" applyFont="1" applyFill="1" applyBorder="1" applyAlignment="1">
      <alignment horizontal="right" vertical="center" indent="1"/>
    </xf>
    <xf numFmtId="0" fontId="51" fillId="0" borderId="10" xfId="21" applyNumberFormat="1" applyFont="1" applyFill="1" applyBorder="1" applyAlignment="1" applyProtection="1">
      <alignment horizontal="left" vertical="center" wrapText="1" shrinkToFit="1"/>
      <protection locked="0"/>
    </xf>
    <xf numFmtId="0" fontId="51" fillId="0" borderId="11" xfId="21" applyNumberFormat="1" applyFont="1" applyFill="1" applyBorder="1" applyAlignment="1" applyProtection="1">
      <alignment horizontal="left" vertical="center" wrapText="1" shrinkToFit="1"/>
      <protection locked="0"/>
    </xf>
    <xf numFmtId="0" fontId="51" fillId="0" borderId="12" xfId="21" applyNumberFormat="1" applyFont="1" applyFill="1" applyBorder="1" applyAlignment="1" applyProtection="1">
      <alignment horizontal="left" vertical="center" wrapText="1" shrinkToFit="1"/>
      <protection locked="0"/>
    </xf>
    <xf numFmtId="0" fontId="51" fillId="0" borderId="23" xfId="21" applyNumberFormat="1" applyFont="1" applyFill="1" applyBorder="1" applyAlignment="1" applyProtection="1">
      <alignment horizontal="left" vertical="center" wrapText="1" shrinkToFit="1"/>
      <protection locked="0"/>
    </xf>
    <xf numFmtId="0" fontId="51" fillId="0" borderId="24" xfId="21" applyNumberFormat="1" applyFont="1" applyFill="1" applyBorder="1" applyAlignment="1" applyProtection="1">
      <alignment horizontal="left" vertical="center" wrapText="1" shrinkToFit="1"/>
      <protection locked="0"/>
    </xf>
    <xf numFmtId="0" fontId="55" fillId="0" borderId="0" xfId="0" applyFont="1" applyFill="1" applyBorder="1" applyAlignment="1">
      <alignment horizontal="right" vertical="center"/>
    </xf>
    <xf numFmtId="0" fontId="50" fillId="0" borderId="59" xfId="21" applyNumberFormat="1" applyFont="1" applyFill="1" applyBorder="1" applyAlignment="1">
      <alignment horizontal="left" vertical="center"/>
    </xf>
    <xf numFmtId="0" fontId="50" fillId="0" borderId="5" xfId="21" applyNumberFormat="1" applyFont="1" applyFill="1" applyBorder="1" applyAlignment="1">
      <alignment horizontal="center" vertical="center"/>
    </xf>
    <xf numFmtId="177" fontId="50" fillId="0" borderId="30" xfId="21" applyNumberFormat="1" applyFont="1" applyFill="1" applyBorder="1" applyAlignment="1" applyProtection="1">
      <alignment horizontal="right" vertical="center" indent="1"/>
      <protection locked="0"/>
    </xf>
    <xf numFmtId="177" fontId="50" fillId="0" borderId="31" xfId="21" applyNumberFormat="1" applyFont="1" applyFill="1" applyBorder="1" applyAlignment="1" applyProtection="1">
      <alignment horizontal="right" vertical="center" indent="1"/>
      <protection locked="0"/>
    </xf>
    <xf numFmtId="177" fontId="50" fillId="0" borderId="32" xfId="21" applyNumberFormat="1" applyFont="1" applyFill="1" applyBorder="1" applyAlignment="1" applyProtection="1">
      <alignment horizontal="right" vertical="center" indent="1"/>
      <protection locked="0"/>
    </xf>
    <xf numFmtId="177" fontId="50" fillId="0" borderId="3" xfId="21" applyNumberFormat="1" applyFont="1" applyFill="1" applyBorder="1" applyAlignment="1">
      <alignment horizontal="right" vertical="center" indent="1"/>
    </xf>
    <xf numFmtId="177" fontId="50" fillId="0" borderId="9" xfId="21" applyNumberFormat="1" applyFont="1" applyFill="1" applyBorder="1" applyAlignment="1" applyProtection="1">
      <alignment horizontal="right" vertical="center" indent="1"/>
      <protection locked="0"/>
    </xf>
    <xf numFmtId="0" fontId="55" fillId="0" borderId="0" xfId="0" applyFont="1" applyFill="1" applyAlignment="1">
      <alignment horizontal="right" vertical="center"/>
    </xf>
    <xf numFmtId="0" fontId="50" fillId="0" borderId="58" xfId="21" applyNumberFormat="1" applyFont="1" applyBorder="1" applyAlignment="1">
      <alignment vertical="center"/>
    </xf>
    <xf numFmtId="0" fontId="50" fillId="0" borderId="17" xfId="21" applyNumberFormat="1" applyFont="1" applyFill="1" applyBorder="1" applyAlignment="1">
      <alignment vertical="center" shrinkToFit="1"/>
    </xf>
    <xf numFmtId="0" fontId="50" fillId="0" borderId="73" xfId="21" applyNumberFormat="1" applyFont="1" applyFill="1" applyBorder="1" applyAlignment="1">
      <alignment vertical="center" shrinkToFit="1"/>
    </xf>
    <xf numFmtId="177" fontId="50" fillId="0" borderId="2" xfId="21" applyNumberFormat="1" applyFont="1" applyBorder="1" applyAlignment="1" applyProtection="1">
      <alignment horizontal="right" vertical="center" indent="1"/>
      <protection locked="0"/>
    </xf>
    <xf numFmtId="0" fontId="42" fillId="0" borderId="0" xfId="0" applyFont="1" applyFill="1" applyBorder="1" applyAlignment="1">
      <alignment horizontal="right" vertical="top"/>
    </xf>
    <xf numFmtId="0" fontId="8" fillId="0" borderId="0" xfId="21" applyNumberFormat="1" applyFont="1" applyAlignment="1">
      <alignment horizontal="right" vertical="top"/>
    </xf>
    <xf numFmtId="0" fontId="50" fillId="0" borderId="83" xfId="21" applyNumberFormat="1" applyFont="1" applyFill="1" applyBorder="1" applyAlignment="1">
      <alignment horizontal="center" vertical="center" wrapText="1"/>
    </xf>
    <xf numFmtId="0" fontId="50" fillId="0" borderId="83" xfId="21" applyNumberFormat="1" applyFont="1" applyFill="1" applyBorder="1" applyAlignment="1" applyProtection="1">
      <alignment horizontal="center" vertical="center" wrapText="1"/>
      <protection locked="0"/>
    </xf>
    <xf numFmtId="0" fontId="50" fillId="0" borderId="84" xfId="21" applyNumberFormat="1" applyFont="1" applyFill="1" applyBorder="1" applyAlignment="1" applyProtection="1">
      <alignment horizontal="center" vertical="center" wrapText="1"/>
      <protection locked="0"/>
    </xf>
    <xf numFmtId="0" fontId="50" fillId="0" borderId="85" xfId="21" applyNumberFormat="1" applyFont="1" applyFill="1" applyBorder="1" applyAlignment="1" applyProtection="1">
      <alignment horizontal="center" vertical="center" wrapText="1"/>
      <protection locked="0"/>
    </xf>
    <xf numFmtId="0" fontId="50" fillId="0" borderId="79" xfId="21" applyNumberFormat="1" applyFont="1" applyBorder="1" applyAlignment="1">
      <alignment vertical="center"/>
    </xf>
    <xf numFmtId="0" fontId="8" fillId="0" borderId="79" xfId="21" applyNumberFormat="1" applyFont="1" applyBorder="1" applyAlignment="1">
      <alignment vertical="center"/>
    </xf>
    <xf numFmtId="0" fontId="50" fillId="0" borderId="81" xfId="21" applyNumberFormat="1" applyFont="1" applyFill="1" applyBorder="1" applyAlignment="1" applyProtection="1">
      <alignment vertical="center" wrapText="1"/>
      <protection locked="0"/>
    </xf>
    <xf numFmtId="0" fontId="50" fillId="0" borderId="86" xfId="21" applyNumberFormat="1" applyFont="1" applyBorder="1" applyAlignment="1">
      <alignment vertical="center"/>
    </xf>
    <xf numFmtId="0" fontId="50" fillId="0" borderId="82" xfId="21" applyNumberFormat="1" applyFont="1" applyBorder="1" applyAlignment="1">
      <alignment vertical="center"/>
    </xf>
    <xf numFmtId="0" fontId="50" fillId="0" borderId="81" xfId="21" applyNumberFormat="1" applyFont="1" applyFill="1" applyBorder="1" applyAlignment="1" applyProtection="1">
      <alignment horizontal="left" vertical="center" wrapText="1"/>
      <protection locked="0"/>
    </xf>
    <xf numFmtId="0" fontId="51" fillId="0" borderId="87" xfId="21" applyNumberFormat="1" applyFont="1" applyBorder="1" applyAlignment="1">
      <alignment vertical="center"/>
    </xf>
    <xf numFmtId="0" fontId="51" fillId="0" borderId="88" xfId="21" applyNumberFormat="1" applyFont="1" applyBorder="1" applyAlignment="1">
      <alignment vertical="center"/>
    </xf>
    <xf numFmtId="0" fontId="51" fillId="0" borderId="89" xfId="21" applyNumberFormat="1" applyFont="1" applyBorder="1" applyAlignment="1">
      <alignment vertical="center"/>
    </xf>
    <xf numFmtId="0" fontId="51" fillId="0" borderId="90" xfId="21" applyNumberFormat="1" applyFont="1" applyFill="1" applyBorder="1" applyAlignment="1" applyProtection="1">
      <alignment horizontal="left" vertical="center" wrapText="1" shrinkToFit="1"/>
      <protection locked="0"/>
    </xf>
    <xf numFmtId="0" fontId="50" fillId="0" borderId="91" xfId="21" applyNumberFormat="1" applyFont="1" applyFill="1" applyBorder="1" applyAlignment="1">
      <alignment horizontal="center" vertical="center"/>
    </xf>
    <xf numFmtId="177" fontId="50" fillId="0" borderId="92" xfId="21" applyNumberFormat="1" applyFont="1" applyBorder="1" applyAlignment="1" applyProtection="1">
      <alignment horizontal="right" vertical="center" indent="1"/>
      <protection locked="0"/>
    </xf>
    <xf numFmtId="177" fontId="50" fillId="0" borderId="93" xfId="21" applyNumberFormat="1" applyFont="1" applyBorder="1" applyAlignment="1" applyProtection="1">
      <alignment horizontal="right" vertical="center" indent="1"/>
      <protection locked="0"/>
    </xf>
    <xf numFmtId="177" fontId="50" fillId="0" borderId="94" xfId="21" applyNumberFormat="1" applyFont="1" applyBorder="1" applyAlignment="1" applyProtection="1">
      <alignment horizontal="right" vertical="center" indent="1"/>
      <protection locked="0"/>
    </xf>
    <xf numFmtId="177" fontId="50" fillId="0" borderId="84" xfId="21" applyNumberFormat="1" applyFont="1" applyBorder="1" applyAlignment="1">
      <alignment horizontal="right" vertical="center" indent="1"/>
    </xf>
    <xf numFmtId="177" fontId="50" fillId="0" borderId="95" xfId="21" applyNumberFormat="1" applyFont="1" applyBorder="1" applyAlignment="1" applyProtection="1">
      <alignment horizontal="right" vertical="center" indent="1"/>
      <protection locked="0"/>
    </xf>
    <xf numFmtId="179" fontId="50" fillId="0" borderId="96" xfId="21" applyNumberFormat="1" applyFont="1" applyFill="1" applyBorder="1" applyAlignment="1">
      <alignment horizontal="right" vertical="center" indent="1"/>
    </xf>
    <xf numFmtId="179" fontId="50" fillId="0" borderId="81" xfId="21" applyNumberFormat="1" applyFont="1" applyFill="1" applyBorder="1" applyAlignment="1">
      <alignment horizontal="right" vertical="center" indent="1"/>
    </xf>
    <xf numFmtId="179" fontId="50" fillId="0" borderId="82" xfId="21" applyNumberFormat="1" applyFont="1" applyFill="1" applyBorder="1" applyAlignment="1">
      <alignment horizontal="right" vertical="center" indent="1"/>
    </xf>
    <xf numFmtId="0" fontId="8" fillId="0" borderId="0" xfId="21" applyNumberFormat="1" applyFont="1" applyFill="1" applyBorder="1" applyAlignment="1">
      <alignment horizontal="left" vertical="center"/>
    </xf>
    <xf numFmtId="0" fontId="50" fillId="0" borderId="0" xfId="21" applyNumberFormat="1" applyFont="1" applyFill="1" applyBorder="1" applyAlignment="1">
      <alignment horizontal="left" vertical="center" wrapText="1"/>
    </xf>
    <xf numFmtId="0" fontId="56" fillId="0" borderId="0" xfId="0" applyFont="1" applyFill="1" applyBorder="1" applyAlignment="1">
      <alignment vertical="center"/>
    </xf>
    <xf numFmtId="0" fontId="57" fillId="0" borderId="0" xfId="21" applyNumberFormat="1" applyFont="1" applyFill="1" applyBorder="1" applyAlignment="1">
      <alignment horizontal="left" vertical="center"/>
    </xf>
    <xf numFmtId="0" fontId="56" fillId="0" borderId="0" xfId="0" applyFont="1" applyFill="1" applyBorder="1" applyAlignment="1">
      <alignment horizontal="left" vertical="center"/>
    </xf>
    <xf numFmtId="0" fontId="56" fillId="0" borderId="54" xfId="0" applyFont="1" applyFill="1" applyBorder="1" applyAlignment="1">
      <alignment horizontal="left" vertical="center"/>
    </xf>
    <xf numFmtId="0" fontId="50" fillId="0" borderId="0" xfId="21" applyFont="1" applyBorder="1" applyAlignment="1">
      <alignment horizontal="left" vertical="center" indent="1"/>
    </xf>
    <xf numFmtId="177" fontId="50" fillId="0" borderId="0" xfId="21" applyNumberFormat="1" applyFont="1" applyBorder="1" applyAlignment="1">
      <alignment horizontal="left" vertical="center"/>
    </xf>
    <xf numFmtId="0" fontId="8" fillId="0" borderId="0" xfId="21" quotePrefix="1" applyNumberFormat="1" applyFont="1" applyAlignment="1">
      <alignment vertical="center"/>
    </xf>
    <xf numFmtId="0" fontId="9" fillId="0" borderId="0" xfId="28" applyFont="1">
      <alignment vertical="center"/>
    </xf>
    <xf numFmtId="0" fontId="9" fillId="0" borderId="0" xfId="28" applyFont="1" applyAlignment="1">
      <alignment horizontal="center" vertical="center"/>
    </xf>
    <xf numFmtId="0" fontId="58" fillId="0" borderId="0" xfId="28" applyFont="1" applyAlignment="1">
      <alignment horizontal="left" vertical="center"/>
    </xf>
    <xf numFmtId="0" fontId="9" fillId="0" borderId="9" xfId="32" applyFont="1" applyBorder="1" applyAlignment="1">
      <alignment horizontal="left" vertical="center"/>
    </xf>
    <xf numFmtId="0" fontId="9" fillId="0" borderId="3" xfId="28" applyFont="1" applyBorder="1" applyAlignment="1">
      <alignment horizontal="center" vertical="center" wrapText="1"/>
    </xf>
    <xf numFmtId="0" fontId="9" fillId="0" borderId="3" xfId="28" applyFont="1" applyBorder="1" applyAlignment="1">
      <alignment horizontal="center" vertical="center"/>
    </xf>
    <xf numFmtId="0" fontId="9" fillId="0" borderId="0" xfId="28" applyFont="1" applyAlignment="1">
      <alignment vertical="center" wrapText="1"/>
    </xf>
    <xf numFmtId="0" fontId="9" fillId="0" borderId="2" xfId="32" applyFont="1" applyBorder="1" applyAlignment="1">
      <alignment horizontal="left" vertical="center"/>
    </xf>
    <xf numFmtId="0" fontId="50" fillId="0" borderId="3" xfId="21" applyNumberFormat="1" applyFont="1" applyFill="1" applyBorder="1" applyAlignment="1" applyProtection="1">
      <alignment horizontal="left" vertical="center" wrapText="1"/>
      <protection locked="0"/>
    </xf>
    <xf numFmtId="0" fontId="9" fillId="0" borderId="0" xfId="28" applyFont="1" applyAlignment="1">
      <alignment vertical="center"/>
    </xf>
    <xf numFmtId="0" fontId="9" fillId="0" borderId="22" xfId="32" applyFont="1" applyBorder="1" applyAlignment="1">
      <alignment horizontal="left" vertical="center"/>
    </xf>
    <xf numFmtId="0" fontId="0" fillId="0" borderId="9" xfId="0" applyFont="1" applyFill="1" applyBorder="1" applyAlignment="1">
      <alignment horizontal="left" vertical="center" shrinkToFit="1"/>
    </xf>
    <xf numFmtId="0" fontId="9" fillId="0" borderId="40" xfId="32" applyFont="1" applyBorder="1" applyAlignment="1">
      <alignment horizontal="left" vertical="center"/>
    </xf>
    <xf numFmtId="0" fontId="50" fillId="0" borderId="9" xfId="21" applyNumberFormat="1" applyFont="1" applyFill="1" applyBorder="1" applyAlignment="1" applyProtection="1">
      <alignment horizontal="center" vertical="center" wrapText="1"/>
      <protection locked="0"/>
    </xf>
    <xf numFmtId="0" fontId="9" fillId="0" borderId="4" xfId="32" applyFont="1" applyBorder="1" applyAlignment="1">
      <alignment horizontal="left" vertical="center"/>
    </xf>
    <xf numFmtId="0" fontId="50" fillId="0" borderId="2" xfId="21" applyNumberFormat="1" applyFont="1" applyFill="1" applyBorder="1" applyAlignment="1" applyProtection="1">
      <alignment horizontal="center" vertical="center" wrapText="1"/>
      <protection locked="0"/>
    </xf>
    <xf numFmtId="0" fontId="50" fillId="0" borderId="22" xfId="21" applyNumberFormat="1" applyFont="1" applyFill="1" applyBorder="1" applyAlignment="1" applyProtection="1">
      <alignment horizontal="center" vertical="center" wrapText="1"/>
      <protection locked="0"/>
    </xf>
    <xf numFmtId="0" fontId="0" fillId="0" borderId="22" xfId="0" applyFont="1" applyFill="1" applyBorder="1" applyAlignment="1">
      <alignment horizontal="left" vertical="center" shrinkToFit="1"/>
    </xf>
    <xf numFmtId="0" fontId="9" fillId="0" borderId="42" xfId="32" applyFont="1" applyBorder="1" applyAlignment="1">
      <alignment horizontal="left" vertical="center"/>
    </xf>
    <xf numFmtId="0" fontId="9" fillId="0" borderId="35" xfId="32" applyFont="1" applyBorder="1" applyAlignment="1">
      <alignment horizontal="center" vertical="center"/>
    </xf>
    <xf numFmtId="0" fontId="9" fillId="0" borderId="0" xfId="32" applyFont="1" applyBorder="1" applyAlignment="1">
      <alignment horizontal="center" vertical="center"/>
    </xf>
    <xf numFmtId="0" fontId="9" fillId="0" borderId="0" xfId="32" applyFont="1" applyBorder="1" applyAlignment="1">
      <alignment horizontal="left" vertical="center"/>
    </xf>
    <xf numFmtId="0" fontId="9" fillId="0" borderId="4" xfId="28" applyFont="1" applyBorder="1" applyAlignment="1">
      <alignment horizontal="center" vertical="center"/>
    </xf>
    <xf numFmtId="0" fontId="59" fillId="0" borderId="0" xfId="28" applyFont="1">
      <alignment vertical="center"/>
    </xf>
    <xf numFmtId="58" fontId="37" fillId="0" borderId="4" xfId="0" applyNumberFormat="1" applyFont="1" applyFill="1" applyBorder="1" applyAlignment="1">
      <alignment horizontal="left" vertical="center" shrinkToFit="1"/>
    </xf>
    <xf numFmtId="0" fontId="9" fillId="0" borderId="0" xfId="28" applyFont="1" applyAlignment="1">
      <alignment horizontal="right" vertical="center"/>
    </xf>
    <xf numFmtId="49" fontId="9" fillId="0" borderId="0" xfId="33" applyNumberFormat="1" applyFont="1" applyAlignment="1">
      <alignment horizontal="right" vertical="center"/>
    </xf>
    <xf numFmtId="58" fontId="60" fillId="0" borderId="0" xfId="0" applyNumberFormat="1" applyFont="1" applyFill="1" applyBorder="1" applyAlignment="1">
      <alignment vertical="center" shrinkToFit="1"/>
    </xf>
    <xf numFmtId="0" fontId="9" fillId="0" borderId="0" xfId="28" applyFont="1" applyBorder="1">
      <alignment vertical="center"/>
    </xf>
    <xf numFmtId="0" fontId="9" fillId="0" borderId="0" xfId="28" applyFont="1" applyAlignment="1"/>
    <xf numFmtId="0" fontId="9" fillId="0" borderId="97" xfId="28" applyFont="1" applyBorder="1" applyAlignment="1">
      <alignment horizontal="center" vertical="center" wrapText="1"/>
    </xf>
    <xf numFmtId="0" fontId="50" fillId="0" borderId="97" xfId="21" applyNumberFormat="1" applyFont="1" applyFill="1" applyBorder="1" applyAlignment="1" applyProtection="1">
      <alignment horizontal="left" vertical="center" wrapText="1"/>
      <protection locked="0"/>
    </xf>
    <xf numFmtId="0" fontId="50" fillId="0" borderId="98" xfId="21" applyNumberFormat="1" applyFont="1" applyFill="1" applyBorder="1" applyAlignment="1" applyProtection="1">
      <alignment horizontal="center" vertical="center" wrapText="1"/>
      <protection locked="0"/>
    </xf>
    <xf numFmtId="0" fontId="50" fillId="0" borderId="99" xfId="21" applyNumberFormat="1" applyFont="1" applyFill="1" applyBorder="1" applyAlignment="1" applyProtection="1">
      <alignment horizontal="center" vertical="center" wrapText="1"/>
      <protection locked="0"/>
    </xf>
    <xf numFmtId="0" fontId="50" fillId="0" borderId="100" xfId="21" applyNumberFormat="1" applyFont="1" applyFill="1" applyBorder="1" applyAlignment="1" applyProtection="1">
      <alignment horizontal="center" vertical="center" wrapText="1"/>
      <protection locked="0"/>
    </xf>
    <xf numFmtId="0" fontId="50" fillId="0" borderId="0" xfId="21" applyFont="1">
      <alignment vertical="center"/>
    </xf>
    <xf numFmtId="0" fontId="55" fillId="0" borderId="0" xfId="21" applyFont="1" applyAlignment="1">
      <alignment horizontal="left" vertical="center" wrapText="1"/>
    </xf>
    <xf numFmtId="0" fontId="50" fillId="0" borderId="0" xfId="21" applyFont="1" applyAlignment="1">
      <alignment horizontal="left" vertical="center" indent="1"/>
    </xf>
    <xf numFmtId="0" fontId="61" fillId="0" borderId="0" xfId="21" applyFont="1">
      <alignment vertical="center"/>
    </xf>
    <xf numFmtId="0" fontId="50" fillId="0" borderId="101" xfId="21" applyFont="1" applyBorder="1" applyAlignment="1">
      <alignment horizontal="center" vertical="center"/>
    </xf>
    <xf numFmtId="58" fontId="50" fillId="0" borderId="102" xfId="33" applyNumberFormat="1" applyFont="1" applyBorder="1" applyAlignment="1">
      <alignment horizontal="center" vertical="center" wrapText="1"/>
    </xf>
    <xf numFmtId="0" fontId="50" fillId="0" borderId="54" xfId="33" applyFont="1" applyBorder="1" applyAlignment="1">
      <alignment horizontal="center" vertical="center" wrapText="1"/>
    </xf>
    <xf numFmtId="58" fontId="50" fillId="0" borderId="48" xfId="33" applyNumberFormat="1" applyFont="1" applyBorder="1" applyAlignment="1">
      <alignment horizontal="center" vertical="center" wrapText="1"/>
    </xf>
    <xf numFmtId="0" fontId="61" fillId="0" borderId="0" xfId="21" applyFont="1" applyAlignment="1">
      <alignment horizontal="left" vertical="center" indent="1"/>
    </xf>
    <xf numFmtId="0" fontId="50" fillId="0" borderId="103" xfId="21" applyFont="1" applyBorder="1" applyAlignment="1">
      <alignment horizontal="center" vertical="center"/>
    </xf>
    <xf numFmtId="0" fontId="51" fillId="0" borderId="104" xfId="21" applyFont="1" applyBorder="1" applyAlignment="1">
      <alignment vertical="center" textRotation="255" shrinkToFit="1"/>
    </xf>
    <xf numFmtId="0" fontId="51" fillId="0" borderId="50" xfId="21" applyFont="1" applyBorder="1" applyAlignment="1">
      <alignment vertical="center" textRotation="255" shrinkToFit="1"/>
    </xf>
    <xf numFmtId="0" fontId="51" fillId="0" borderId="105" xfId="21" applyFont="1" applyBorder="1" applyAlignment="1">
      <alignment vertical="center" textRotation="255" shrinkToFit="1"/>
    </xf>
    <xf numFmtId="0" fontId="50" fillId="0" borderId="102" xfId="21" applyFont="1" applyBorder="1" applyAlignment="1">
      <alignment vertical="center"/>
    </xf>
    <xf numFmtId="0" fontId="51" fillId="0" borderId="103" xfId="21" applyFont="1" applyBorder="1" applyAlignment="1">
      <alignment vertical="center" wrapText="1"/>
    </xf>
    <xf numFmtId="0" fontId="61" fillId="0" borderId="102" xfId="21" applyFont="1" applyBorder="1">
      <alignment vertical="center"/>
    </xf>
    <xf numFmtId="0" fontId="51" fillId="0" borderId="54" xfId="21" applyFont="1" applyBorder="1" applyAlignment="1">
      <alignment vertical="center" wrapText="1"/>
    </xf>
    <xf numFmtId="0" fontId="51" fillId="0" borderId="48" xfId="21" applyFont="1" applyBorder="1" applyAlignment="1">
      <alignment vertical="center" wrapText="1"/>
    </xf>
    <xf numFmtId="0" fontId="51" fillId="0" borderId="0" xfId="21" applyFont="1" applyAlignment="1">
      <alignment vertical="center" wrapText="1"/>
    </xf>
    <xf numFmtId="0" fontId="55" fillId="0" borderId="0" xfId="21" applyFont="1" applyAlignment="1">
      <alignment horizontal="left" vertical="center"/>
    </xf>
    <xf numFmtId="0" fontId="50" fillId="0" borderId="0" xfId="21" applyFont="1" applyAlignment="1">
      <alignment horizontal="center" vertical="center"/>
    </xf>
    <xf numFmtId="0" fontId="50" fillId="0" borderId="64" xfId="21" applyFont="1" applyBorder="1" applyAlignment="1">
      <alignment horizontal="center" vertical="center"/>
    </xf>
    <xf numFmtId="58" fontId="50" fillId="0" borderId="8" xfId="33" applyNumberFormat="1" applyFont="1" applyBorder="1" applyAlignment="1">
      <alignment horizontal="center" vertical="center" wrapText="1"/>
    </xf>
    <xf numFmtId="0" fontId="50" fillId="0" borderId="0" xfId="33" applyFont="1" applyBorder="1" applyAlignment="1">
      <alignment horizontal="center" vertical="center" wrapText="1"/>
    </xf>
    <xf numFmtId="58" fontId="50" fillId="0" borderId="59" xfId="33" applyNumberFormat="1" applyFont="1" applyBorder="1" applyAlignment="1">
      <alignment horizontal="center" vertical="center" wrapText="1"/>
    </xf>
    <xf numFmtId="0" fontId="50" fillId="0" borderId="4" xfId="21" applyFont="1" applyBorder="1" applyAlignment="1">
      <alignment horizontal="center" vertical="center"/>
    </xf>
    <xf numFmtId="0" fontId="50" fillId="6" borderId="39" xfId="21" applyFont="1" applyFill="1" applyBorder="1">
      <alignment vertical="center"/>
    </xf>
    <xf numFmtId="0" fontId="50" fillId="6" borderId="35" xfId="21" applyFont="1" applyFill="1" applyBorder="1">
      <alignment vertical="center"/>
    </xf>
    <xf numFmtId="0" fontId="50" fillId="6" borderId="40" xfId="21" applyFont="1" applyFill="1" applyBorder="1">
      <alignment vertical="center"/>
    </xf>
    <xf numFmtId="0" fontId="50" fillId="6" borderId="39" xfId="21" applyFont="1" applyFill="1" applyBorder="1" applyAlignment="1">
      <alignment horizontal="left" vertical="center"/>
    </xf>
    <xf numFmtId="0" fontId="50" fillId="6" borderId="35" xfId="21" applyFont="1" applyFill="1" applyBorder="1" applyAlignment="1">
      <alignment horizontal="left" vertical="center"/>
    </xf>
    <xf numFmtId="0" fontId="50" fillId="6" borderId="106" xfId="21" applyFont="1" applyFill="1" applyBorder="1" applyAlignment="1">
      <alignment horizontal="left" vertical="center"/>
    </xf>
    <xf numFmtId="0" fontId="50" fillId="6" borderId="40" xfId="21" applyFont="1" applyFill="1" applyBorder="1" applyAlignment="1">
      <alignment horizontal="left" vertical="center"/>
    </xf>
    <xf numFmtId="0" fontId="50" fillId="0" borderId="0" xfId="21" applyFont="1" applyBorder="1">
      <alignment vertical="center"/>
    </xf>
    <xf numFmtId="0" fontId="51" fillId="0" borderId="4" xfId="21" applyFont="1" applyBorder="1" applyAlignment="1">
      <alignment vertical="center" wrapText="1"/>
    </xf>
    <xf numFmtId="0" fontId="50" fillId="0" borderId="8" xfId="21" applyFont="1" applyBorder="1">
      <alignment vertical="center"/>
    </xf>
    <xf numFmtId="0" fontId="51" fillId="0" borderId="0" xfId="21" applyFont="1" applyBorder="1" applyAlignment="1">
      <alignment vertical="center" wrapText="1"/>
    </xf>
    <xf numFmtId="0" fontId="51" fillId="0" borderId="59" xfId="21" applyFont="1" applyBorder="1" applyAlignment="1">
      <alignment vertical="center" wrapText="1"/>
    </xf>
    <xf numFmtId="58" fontId="50" fillId="0" borderId="0" xfId="21" applyNumberFormat="1" applyFont="1">
      <alignment vertical="center"/>
    </xf>
    <xf numFmtId="0" fontId="50" fillId="6" borderId="8" xfId="21" applyFont="1" applyFill="1" applyBorder="1">
      <alignment vertical="center"/>
    </xf>
    <xf numFmtId="0" fontId="50" fillId="6" borderId="0" xfId="21" applyFont="1" applyFill="1" applyBorder="1">
      <alignment vertical="center"/>
    </xf>
    <xf numFmtId="0" fontId="50" fillId="6" borderId="4" xfId="21" applyFont="1" applyFill="1" applyBorder="1">
      <alignment vertical="center"/>
    </xf>
    <xf numFmtId="0" fontId="50" fillId="6" borderId="8" xfId="21" applyFont="1" applyFill="1" applyBorder="1" applyAlignment="1">
      <alignment horizontal="left" vertical="center"/>
    </xf>
    <xf numFmtId="0" fontId="50" fillId="6" borderId="0" xfId="21" applyFont="1" applyFill="1" applyBorder="1" applyAlignment="1">
      <alignment horizontal="left" vertical="center"/>
    </xf>
    <xf numFmtId="0" fontId="50" fillId="6" borderId="107" xfId="21" applyFont="1" applyFill="1" applyBorder="1" applyAlignment="1">
      <alignment horizontal="left" vertical="center"/>
    </xf>
    <xf numFmtId="0" fontId="50" fillId="6" borderId="4" xfId="21" applyFont="1" applyFill="1" applyBorder="1" applyAlignment="1">
      <alignment horizontal="left" vertical="center"/>
    </xf>
    <xf numFmtId="0" fontId="50" fillId="0" borderId="0" xfId="21" applyFont="1" applyAlignment="1">
      <alignment horizontal="center" vertical="center" wrapText="1"/>
    </xf>
    <xf numFmtId="0" fontId="50" fillId="0" borderId="0" xfId="21" applyFont="1" applyAlignment="1">
      <alignment horizontal="distributed" vertical="center" wrapText="1" indent="1"/>
    </xf>
    <xf numFmtId="0" fontId="50" fillId="0" borderId="0" xfId="21" applyFont="1" applyAlignment="1">
      <alignment horizontal="left" vertical="center"/>
    </xf>
    <xf numFmtId="0" fontId="50" fillId="0" borderId="0" xfId="21" applyFont="1" applyAlignment="1">
      <alignment vertical="top" wrapText="1"/>
    </xf>
    <xf numFmtId="58" fontId="50" fillId="0" borderId="41" xfId="33" applyNumberFormat="1" applyFont="1" applyBorder="1" applyAlignment="1">
      <alignment horizontal="center" vertical="center" wrapText="1"/>
    </xf>
    <xf numFmtId="0" fontId="50" fillId="0" borderId="36" xfId="33" applyFont="1" applyBorder="1" applyAlignment="1">
      <alignment horizontal="center" vertical="center" wrapText="1"/>
    </xf>
    <xf numFmtId="58" fontId="50" fillId="0" borderId="74" xfId="33" applyNumberFormat="1" applyFont="1" applyBorder="1" applyAlignment="1">
      <alignment horizontal="center" vertical="center" wrapText="1"/>
    </xf>
    <xf numFmtId="0" fontId="50" fillId="0" borderId="0" xfId="21" applyFont="1" applyFill="1" applyAlignment="1">
      <alignment horizontal="left" vertical="center" shrinkToFit="1"/>
    </xf>
    <xf numFmtId="0" fontId="50" fillId="0" borderId="63" xfId="21" applyFont="1" applyBorder="1" applyAlignment="1">
      <alignment horizontal="center" vertical="center"/>
    </xf>
    <xf numFmtId="177" fontId="50" fillId="0" borderId="35" xfId="21" applyNumberFormat="1" applyFont="1" applyBorder="1" applyAlignment="1">
      <alignment horizontal="center" vertical="center"/>
    </xf>
    <xf numFmtId="177" fontId="50" fillId="0" borderId="69" xfId="21" applyNumberFormat="1" applyFont="1" applyBorder="1" applyAlignment="1">
      <alignment horizontal="center" vertical="center"/>
    </xf>
    <xf numFmtId="0" fontId="50" fillId="0" borderId="108" xfId="21" applyFont="1" applyBorder="1" applyAlignment="1">
      <alignment horizontal="center" vertical="center"/>
    </xf>
    <xf numFmtId="0" fontId="50" fillId="0" borderId="42" xfId="21" applyFont="1" applyBorder="1" applyAlignment="1">
      <alignment horizontal="center" vertical="center"/>
    </xf>
    <xf numFmtId="0" fontId="50" fillId="6" borderId="41" xfId="21" applyFont="1" applyFill="1" applyBorder="1">
      <alignment vertical="center"/>
    </xf>
    <xf numFmtId="0" fontId="50" fillId="6" borderId="36" xfId="21" applyFont="1" applyFill="1" applyBorder="1">
      <alignment vertical="center"/>
    </xf>
    <xf numFmtId="0" fontId="50" fillId="6" borderId="42" xfId="21" applyFont="1" applyFill="1" applyBorder="1">
      <alignment vertical="center"/>
    </xf>
    <xf numFmtId="0" fontId="50" fillId="6" borderId="41" xfId="21" applyFont="1" applyFill="1" applyBorder="1" applyAlignment="1">
      <alignment horizontal="left" vertical="center"/>
    </xf>
    <xf numFmtId="0" fontId="50" fillId="6" borderId="36" xfId="21" applyFont="1" applyFill="1" applyBorder="1" applyAlignment="1">
      <alignment horizontal="left" vertical="center"/>
    </xf>
    <xf numFmtId="0" fontId="50" fillId="6" borderId="109" xfId="21" applyFont="1" applyFill="1" applyBorder="1" applyAlignment="1">
      <alignment horizontal="left" vertical="center"/>
    </xf>
    <xf numFmtId="0" fontId="50" fillId="6" borderId="42" xfId="21" applyFont="1" applyFill="1" applyBorder="1" applyAlignment="1">
      <alignment horizontal="left" vertical="center"/>
    </xf>
    <xf numFmtId="177" fontId="50" fillId="0" borderId="0" xfId="21" applyNumberFormat="1" applyFont="1" applyBorder="1" applyAlignment="1">
      <alignment horizontal="center" vertical="center"/>
    </xf>
    <xf numFmtId="177" fontId="50" fillId="0" borderId="59" xfId="21" applyNumberFormat="1" applyFont="1" applyBorder="1" applyAlignment="1">
      <alignment horizontal="center" vertical="center"/>
    </xf>
    <xf numFmtId="0" fontId="50" fillId="0" borderId="7" xfId="21" applyFont="1" applyBorder="1" applyAlignment="1">
      <alignment horizontal="center" vertical="center"/>
    </xf>
    <xf numFmtId="0" fontId="50" fillId="0" borderId="30" xfId="21" applyFont="1" applyBorder="1" applyAlignment="1">
      <alignment horizontal="center" vertical="center"/>
    </xf>
    <xf numFmtId="0" fontId="50" fillId="0" borderId="31" xfId="21" applyFont="1" applyBorder="1" applyAlignment="1">
      <alignment horizontal="center" vertical="center"/>
    </xf>
    <xf numFmtId="0" fontId="50" fillId="0" borderId="32" xfId="21" applyFont="1" applyBorder="1" applyAlignment="1">
      <alignment horizontal="center" vertical="center"/>
    </xf>
    <xf numFmtId="0" fontId="50" fillId="0" borderId="44" xfId="21" applyFont="1" applyBorder="1" applyAlignment="1">
      <alignment horizontal="center" vertical="center"/>
    </xf>
    <xf numFmtId="0" fontId="50" fillId="0" borderId="67" xfId="21" applyFont="1" applyBorder="1" applyAlignment="1">
      <alignment horizontal="center" vertical="center"/>
    </xf>
    <xf numFmtId="177" fontId="50" fillId="0" borderId="36" xfId="21" applyNumberFormat="1" applyFont="1" applyBorder="1" applyAlignment="1">
      <alignment horizontal="center" vertical="center"/>
    </xf>
    <xf numFmtId="177" fontId="50" fillId="0" borderId="74" xfId="21" applyNumberFormat="1" applyFont="1" applyBorder="1" applyAlignment="1">
      <alignment horizontal="center" vertical="center"/>
    </xf>
    <xf numFmtId="0" fontId="50" fillId="0" borderId="39" xfId="21" applyFont="1" applyBorder="1" applyAlignment="1">
      <alignment vertical="center" wrapText="1"/>
    </xf>
    <xf numFmtId="0" fontId="50" fillId="0" borderId="35" xfId="21" applyFont="1" applyBorder="1" applyAlignment="1">
      <alignment vertical="center" wrapText="1"/>
    </xf>
    <xf numFmtId="0" fontId="50" fillId="0" borderId="69" xfId="21" applyFont="1" applyBorder="1" applyAlignment="1">
      <alignment vertical="center" wrapText="1"/>
    </xf>
    <xf numFmtId="0" fontId="50" fillId="0" borderId="8" xfId="21" applyFont="1" applyBorder="1" applyAlignment="1">
      <alignment vertical="center" wrapText="1"/>
    </xf>
    <xf numFmtId="0" fontId="50" fillId="0" borderId="0" xfId="21" applyFont="1" applyBorder="1" applyAlignment="1">
      <alignment vertical="center" wrapText="1"/>
    </xf>
    <xf numFmtId="0" fontId="50" fillId="0" borderId="59" xfId="21" applyFont="1" applyBorder="1" applyAlignment="1">
      <alignment vertical="center" wrapText="1"/>
    </xf>
    <xf numFmtId="0" fontId="50" fillId="0" borderId="110" xfId="21" applyFont="1" applyBorder="1" applyAlignment="1">
      <alignment horizontal="center" vertical="center"/>
    </xf>
    <xf numFmtId="0" fontId="50" fillId="0" borderId="40" xfId="21" applyFont="1" applyBorder="1" applyAlignment="1">
      <alignment horizontal="center" vertical="center"/>
    </xf>
    <xf numFmtId="0" fontId="51" fillId="0" borderId="16" xfId="21" quotePrefix="1" applyFont="1" applyBorder="1" applyAlignment="1">
      <alignment horizontal="center" vertical="center" shrinkToFit="1"/>
    </xf>
    <xf numFmtId="0" fontId="51" fillId="0" borderId="17" xfId="21" quotePrefix="1" applyFont="1" applyBorder="1" applyAlignment="1">
      <alignment horizontal="center" vertical="center" shrinkToFit="1"/>
    </xf>
    <xf numFmtId="0" fontId="51" fillId="0" borderId="18" xfId="21" quotePrefix="1" applyFont="1" applyBorder="1" applyAlignment="1">
      <alignment horizontal="center" vertical="center" shrinkToFit="1"/>
    </xf>
    <xf numFmtId="0" fontId="51" fillId="0" borderId="11" xfId="21" quotePrefix="1" applyFont="1" applyBorder="1" applyAlignment="1">
      <alignment horizontal="center" vertical="center" shrinkToFit="1"/>
    </xf>
    <xf numFmtId="0" fontId="51" fillId="0" borderId="4" xfId="21" quotePrefix="1" applyFont="1" applyBorder="1" applyAlignment="1">
      <alignment horizontal="center" vertical="center" shrinkToFit="1"/>
    </xf>
    <xf numFmtId="0" fontId="51" fillId="6" borderId="16" xfId="21" applyFont="1" applyFill="1" applyBorder="1" applyAlignment="1">
      <alignment vertical="center" wrapText="1"/>
    </xf>
    <xf numFmtId="0" fontId="51" fillId="6" borderId="17" xfId="21" applyFont="1" applyFill="1" applyBorder="1" applyAlignment="1">
      <alignment vertical="center" wrapText="1"/>
    </xf>
    <xf numFmtId="0" fontId="51" fillId="6" borderId="18" xfId="21" applyFont="1" applyFill="1" applyBorder="1" applyAlignment="1">
      <alignment vertical="center" wrapText="1"/>
    </xf>
    <xf numFmtId="0" fontId="51" fillId="6" borderId="4" xfId="21" applyFont="1" applyFill="1" applyBorder="1" applyAlignment="1">
      <alignment vertical="center" wrapText="1"/>
    </xf>
    <xf numFmtId="58" fontId="50" fillId="0" borderId="0" xfId="21" applyNumberFormat="1" applyFont="1" applyAlignment="1">
      <alignment horizontal="center" vertical="center"/>
    </xf>
    <xf numFmtId="0" fontId="50" fillId="0" borderId="0" xfId="21" applyFont="1" applyAlignment="1">
      <alignment horizontal="right" vertical="center" indent="1"/>
    </xf>
    <xf numFmtId="0" fontId="51" fillId="6" borderId="23" xfId="21" applyFont="1" applyFill="1" applyBorder="1" applyAlignment="1">
      <alignment vertical="center" wrapText="1"/>
    </xf>
    <xf numFmtId="0" fontId="51" fillId="6" borderId="24" xfId="21" applyFont="1" applyFill="1" applyBorder="1" applyAlignment="1">
      <alignment vertical="center" wrapText="1"/>
    </xf>
    <xf numFmtId="0" fontId="51" fillId="6" borderId="25" xfId="21" applyFont="1" applyFill="1" applyBorder="1" applyAlignment="1">
      <alignment vertical="center" wrapText="1"/>
    </xf>
    <xf numFmtId="0" fontId="51" fillId="6" borderId="42" xfId="21" applyFont="1" applyFill="1" applyBorder="1" applyAlignment="1">
      <alignment vertical="center" wrapText="1"/>
    </xf>
    <xf numFmtId="0" fontId="51" fillId="0" borderId="10" xfId="21" applyFont="1" applyBorder="1" applyAlignment="1">
      <alignment horizontal="center" vertical="center" shrinkToFit="1"/>
    </xf>
    <xf numFmtId="0" fontId="51" fillId="0" borderId="11" xfId="21" applyFont="1" applyBorder="1" applyAlignment="1">
      <alignment horizontal="center" vertical="center" shrinkToFit="1"/>
    </xf>
    <xf numFmtId="0" fontId="51" fillId="0" borderId="12" xfId="21" applyFont="1" applyBorder="1" applyAlignment="1">
      <alignment horizontal="center" vertical="center" shrinkToFit="1"/>
    </xf>
    <xf numFmtId="0" fontId="51" fillId="0" borderId="45" xfId="21" applyFont="1" applyBorder="1" applyAlignment="1">
      <alignment horizontal="center" vertical="center" shrinkToFit="1"/>
    </xf>
    <xf numFmtId="0" fontId="51" fillId="0" borderId="16" xfId="21" applyFont="1" applyBorder="1" applyAlignment="1">
      <alignment horizontal="center" vertical="center" shrinkToFit="1"/>
    </xf>
    <xf numFmtId="0" fontId="51" fillId="0" borderId="17" xfId="21" applyFont="1" applyBorder="1" applyAlignment="1">
      <alignment horizontal="center" vertical="center" shrinkToFit="1"/>
    </xf>
    <xf numFmtId="0" fontId="51" fillId="0" borderId="18" xfId="21" applyFont="1" applyBorder="1" applyAlignment="1">
      <alignment horizontal="center" vertical="center" shrinkToFit="1"/>
    </xf>
    <xf numFmtId="0" fontId="51" fillId="0" borderId="46" xfId="21" applyFont="1" applyBorder="1" applyAlignment="1">
      <alignment horizontal="center" vertical="center" shrinkToFit="1"/>
    </xf>
    <xf numFmtId="0" fontId="50" fillId="0" borderId="0" xfId="21" applyFont="1" applyAlignment="1">
      <alignment horizontal="right" vertical="center"/>
    </xf>
    <xf numFmtId="0" fontId="51" fillId="0" borderId="0" xfId="21" applyFont="1">
      <alignment vertical="center"/>
    </xf>
    <xf numFmtId="0" fontId="50" fillId="0" borderId="90" xfId="21" applyFont="1" applyBorder="1" applyAlignment="1">
      <alignment horizontal="center" vertical="center"/>
    </xf>
    <xf numFmtId="0" fontId="50" fillId="0" borderId="96" xfId="21" applyFont="1" applyBorder="1" applyAlignment="1">
      <alignment vertical="center" wrapText="1"/>
    </xf>
    <xf numFmtId="0" fontId="50" fillId="0" borderId="81" xfId="21" applyFont="1" applyBorder="1" applyAlignment="1">
      <alignment vertical="center" wrapText="1"/>
    </xf>
    <xf numFmtId="0" fontId="50" fillId="0" borderId="82" xfId="21" applyFont="1" applyBorder="1" applyAlignment="1">
      <alignment vertical="center" wrapText="1"/>
    </xf>
    <xf numFmtId="0" fontId="50" fillId="0" borderId="86" xfId="21" applyFont="1" applyBorder="1" applyAlignment="1">
      <alignment horizontal="center" vertical="center"/>
    </xf>
    <xf numFmtId="0" fontId="50" fillId="0" borderId="111" xfId="21" applyFont="1" applyBorder="1" applyAlignment="1">
      <alignment horizontal="center" vertical="center"/>
    </xf>
    <xf numFmtId="0" fontId="51" fillId="0" borderId="112" xfId="21" applyFont="1" applyBorder="1" applyAlignment="1">
      <alignment horizontal="center" vertical="center" shrinkToFit="1"/>
    </xf>
    <xf numFmtId="0" fontId="51" fillId="0" borderId="88" xfId="21" applyFont="1" applyBorder="1" applyAlignment="1">
      <alignment horizontal="center" vertical="center" shrinkToFit="1"/>
    </xf>
    <xf numFmtId="0" fontId="51" fillId="0" borderId="113" xfId="21" applyFont="1" applyBorder="1" applyAlignment="1">
      <alignment horizontal="center" vertical="center" shrinkToFit="1"/>
    </xf>
    <xf numFmtId="0" fontId="51" fillId="0" borderId="114" xfId="21" applyFont="1" applyBorder="1" applyAlignment="1">
      <alignment horizontal="center" vertical="center" shrinkToFit="1"/>
    </xf>
    <xf numFmtId="0" fontId="50" fillId="0" borderId="81" xfId="21" applyFont="1" applyBorder="1">
      <alignment vertical="center"/>
    </xf>
    <xf numFmtId="0" fontId="51" fillId="0" borderId="111" xfId="21" applyFont="1" applyBorder="1" applyAlignment="1">
      <alignment vertical="center" wrapText="1"/>
    </xf>
    <xf numFmtId="0" fontId="50" fillId="0" borderId="96" xfId="21" applyFont="1" applyBorder="1">
      <alignment vertical="center"/>
    </xf>
    <xf numFmtId="0" fontId="51" fillId="0" borderId="81" xfId="21" applyFont="1" applyBorder="1" applyAlignment="1">
      <alignment vertical="center" wrapText="1"/>
    </xf>
    <xf numFmtId="0" fontId="51" fillId="0" borderId="82" xfId="21" applyFont="1" applyBorder="1" applyAlignment="1">
      <alignment vertical="center" wrapText="1"/>
    </xf>
    <xf numFmtId="0" fontId="18" fillId="0" borderId="0" xfId="37" applyFont="1" applyFill="1" applyBorder="1" applyAlignment="1">
      <alignment vertical="center"/>
    </xf>
    <xf numFmtId="57" fontId="51" fillId="0" borderId="0" xfId="37" applyNumberFormat="1" applyFont="1" applyFill="1" applyAlignment="1">
      <alignment vertical="center"/>
    </xf>
    <xf numFmtId="0" fontId="6" fillId="0" borderId="5" xfId="37" applyFont="1" applyFill="1" applyBorder="1" applyAlignment="1">
      <alignment horizontal="center" vertical="center"/>
    </xf>
    <xf numFmtId="0" fontId="6" fillId="0" borderId="6" xfId="37" applyFont="1" applyFill="1" applyBorder="1" applyAlignment="1">
      <alignment horizontal="center" vertical="center"/>
    </xf>
    <xf numFmtId="0" fontId="24" fillId="0" borderId="6" xfId="37" applyFont="1" applyFill="1" applyBorder="1" applyAlignment="1">
      <alignment horizontal="center" vertical="center"/>
    </xf>
    <xf numFmtId="0" fontId="6" fillId="0" borderId="7" xfId="37" applyFont="1" applyFill="1" applyBorder="1" applyAlignment="1">
      <alignment horizontal="center" vertical="center"/>
    </xf>
    <xf numFmtId="0" fontId="6" fillId="0" borderId="3" xfId="37" applyFont="1" applyFill="1" applyBorder="1" applyAlignment="1">
      <alignment horizontal="center" vertical="center"/>
    </xf>
    <xf numFmtId="0" fontId="50" fillId="0" borderId="5" xfId="37" applyFont="1" applyFill="1" applyBorder="1" applyAlignment="1">
      <alignment horizontal="center" vertical="center" shrinkToFit="1"/>
    </xf>
    <xf numFmtId="0" fontId="50" fillId="0" borderId="7" xfId="37" applyFont="1" applyFill="1" applyBorder="1" applyAlignment="1">
      <alignment horizontal="center" vertical="center" shrinkToFit="1"/>
    </xf>
    <xf numFmtId="0" fontId="50" fillId="0" borderId="30" xfId="37" applyFont="1" applyFill="1" applyBorder="1" applyAlignment="1">
      <alignment horizontal="center" vertical="center" shrinkToFit="1"/>
    </xf>
    <xf numFmtId="0" fontId="50" fillId="0" borderId="31" xfId="37" applyFont="1" applyFill="1" applyBorder="1" applyAlignment="1">
      <alignment horizontal="center" vertical="center" shrinkToFit="1"/>
    </xf>
    <xf numFmtId="0" fontId="50" fillId="0" borderId="32" xfId="37" applyFont="1" applyFill="1" applyBorder="1" applyAlignment="1">
      <alignment horizontal="center" vertical="center" shrinkToFit="1"/>
    </xf>
    <xf numFmtId="0" fontId="50" fillId="0" borderId="3" xfId="37" applyFont="1" applyFill="1" applyBorder="1" applyAlignment="1">
      <alignment horizontal="center" vertical="center" shrinkToFit="1"/>
    </xf>
    <xf numFmtId="0" fontId="6" fillId="0" borderId="4" xfId="37" applyFont="1" applyFill="1" applyBorder="1" applyAlignment="1">
      <alignment vertical="center"/>
    </xf>
    <xf numFmtId="0" fontId="6" fillId="0" borderId="30" xfId="37" applyFont="1" applyFill="1" applyBorder="1" applyAlignment="1">
      <alignment horizontal="center" vertical="center" shrinkToFit="1"/>
    </xf>
    <xf numFmtId="0" fontId="6" fillId="0" borderId="115" xfId="37" applyFont="1" applyFill="1" applyBorder="1" applyAlignment="1">
      <alignment horizontal="center" vertical="center" shrinkToFit="1"/>
    </xf>
    <xf numFmtId="0" fontId="6" fillId="0" borderId="31" xfId="37" applyFont="1" applyFill="1" applyBorder="1" applyAlignment="1">
      <alignment horizontal="center" vertical="center" shrinkToFit="1"/>
    </xf>
    <xf numFmtId="0" fontId="6" fillId="0" borderId="32" xfId="37" applyFont="1" applyFill="1" applyBorder="1" applyAlignment="1">
      <alignment horizontal="center" vertical="center" shrinkToFit="1"/>
    </xf>
    <xf numFmtId="0" fontId="50" fillId="0" borderId="3" xfId="37" applyFont="1" applyFill="1" applyBorder="1" applyAlignment="1">
      <alignment vertical="center"/>
    </xf>
    <xf numFmtId="0" fontId="6" fillId="9" borderId="3" xfId="37" applyFont="1" applyFill="1" applyBorder="1" applyAlignment="1">
      <alignment horizontal="center" vertical="center"/>
    </xf>
    <xf numFmtId="0" fontId="6" fillId="9" borderId="30" xfId="37" applyFont="1" applyFill="1" applyBorder="1" applyAlignment="1">
      <alignment horizontal="center" vertical="center" shrinkToFit="1"/>
    </xf>
    <xf numFmtId="0" fontId="6" fillId="9" borderId="115" xfId="37" applyFont="1" applyFill="1" applyBorder="1" applyAlignment="1">
      <alignment horizontal="center" vertical="center" shrinkToFit="1"/>
    </xf>
    <xf numFmtId="0" fontId="6" fillId="9" borderId="31" xfId="37" applyFont="1" applyFill="1" applyBorder="1" applyAlignment="1">
      <alignment horizontal="center" vertical="center" shrinkToFit="1"/>
    </xf>
    <xf numFmtId="0" fontId="6" fillId="9" borderId="32" xfId="37" applyFont="1" applyFill="1" applyBorder="1" applyAlignment="1">
      <alignment horizontal="center" vertical="center" shrinkToFit="1"/>
    </xf>
    <xf numFmtId="0" fontId="50" fillId="9" borderId="3" xfId="37" applyFont="1" applyFill="1" applyBorder="1" applyAlignment="1">
      <alignment vertical="center"/>
    </xf>
    <xf numFmtId="0" fontId="62" fillId="0" borderId="4" xfId="37" applyFont="1" applyFill="1" applyBorder="1" applyAlignment="1">
      <alignment horizontal="left" vertical="center"/>
    </xf>
    <xf numFmtId="0" fontId="6" fillId="0" borderId="115" xfId="37" applyFont="1" applyFill="1" applyBorder="1" applyAlignment="1">
      <alignment horizontal="center" vertical="center"/>
    </xf>
    <xf numFmtId="0" fontId="6" fillId="0" borderId="31" xfId="37" applyFont="1" applyFill="1" applyBorder="1" applyAlignment="1">
      <alignment horizontal="center" vertical="center"/>
    </xf>
    <xf numFmtId="0" fontId="6" fillId="0" borderId="32" xfId="37" applyFont="1" applyFill="1" applyBorder="1" applyAlignment="1">
      <alignment horizontal="center" vertical="center"/>
    </xf>
    <xf numFmtId="0" fontId="6" fillId="0" borderId="4" xfId="37" applyFont="1" applyFill="1" applyBorder="1" applyAlignment="1">
      <alignment horizontal="center" vertical="center"/>
    </xf>
    <xf numFmtId="0" fontId="6" fillId="0" borderId="4" xfId="37" applyFont="1" applyFill="1" applyBorder="1" applyAlignment="1">
      <alignment horizontal="left" vertical="center"/>
    </xf>
    <xf numFmtId="0" fontId="6" fillId="9" borderId="30" xfId="37" applyFont="1" applyFill="1" applyBorder="1" applyAlignment="1">
      <alignment horizontal="center" vertical="center"/>
    </xf>
    <xf numFmtId="0" fontId="6" fillId="9" borderId="115" xfId="37" applyFont="1" applyFill="1" applyBorder="1" applyAlignment="1">
      <alignment horizontal="center" vertical="center"/>
    </xf>
    <xf numFmtId="0" fontId="6" fillId="9" borderId="31" xfId="37" applyFont="1" applyFill="1" applyBorder="1" applyAlignment="1">
      <alignment horizontal="center" vertical="center"/>
    </xf>
    <xf numFmtId="0" fontId="6" fillId="9" borderId="32" xfId="37" applyFont="1" applyFill="1" applyBorder="1" applyAlignment="1">
      <alignment horizontal="center" vertical="center"/>
    </xf>
    <xf numFmtId="0" fontId="6" fillId="0" borderId="4" xfId="37" applyFont="1" applyFill="1" applyBorder="1" applyAlignment="1">
      <alignment horizontal="right" vertical="center"/>
    </xf>
    <xf numFmtId="0" fontId="42" fillId="0" borderId="0" xfId="37" applyFont="1" applyFill="1" applyBorder="1" applyAlignment="1">
      <alignment horizontal="right" vertical="center"/>
    </xf>
    <xf numFmtId="0" fontId="63" fillId="0" borderId="53" xfId="37" applyFont="1" applyFill="1" applyBorder="1" applyAlignment="1">
      <alignment vertical="center"/>
    </xf>
    <xf numFmtId="0" fontId="63" fillId="0" borderId="79" xfId="37" applyFont="1" applyFill="1" applyBorder="1" applyAlignment="1">
      <alignment vertical="center"/>
    </xf>
    <xf numFmtId="0" fontId="51" fillId="0" borderId="0" xfId="37" applyFont="1" applyFill="1" applyAlignment="1">
      <alignment horizontal="center" vertical="center"/>
    </xf>
    <xf numFmtId="0" fontId="51" fillId="0" borderId="5" xfId="37" applyFont="1" applyFill="1" applyBorder="1" applyAlignment="1">
      <alignment horizontal="center" vertical="center"/>
    </xf>
    <xf numFmtId="0" fontId="12" fillId="0" borderId="7" xfId="37" applyFont="1" applyFill="1" applyBorder="1" applyAlignment="1">
      <alignment vertical="center"/>
    </xf>
    <xf numFmtId="0" fontId="50" fillId="0" borderId="5" xfId="37" applyFont="1" applyFill="1" applyBorder="1" applyAlignment="1">
      <alignment vertical="center"/>
    </xf>
    <xf numFmtId="0" fontId="50" fillId="0" borderId="6" xfId="37" applyFont="1" applyFill="1" applyBorder="1" applyAlignment="1">
      <alignment vertical="center"/>
    </xf>
    <xf numFmtId="0" fontId="50" fillId="0" borderId="7" xfId="37" applyFont="1" applyFill="1" applyBorder="1" applyAlignment="1">
      <alignment vertical="center"/>
    </xf>
    <xf numFmtId="0" fontId="6" fillId="0" borderId="6" xfId="37" applyFont="1" applyFill="1" applyBorder="1" applyAlignment="1">
      <alignment vertical="center"/>
    </xf>
    <xf numFmtId="0" fontId="51" fillId="0" borderId="41" xfId="37" applyFont="1" applyFill="1" applyBorder="1" applyAlignment="1">
      <alignment horizontal="center" vertical="center"/>
    </xf>
    <xf numFmtId="0" fontId="12" fillId="0" borderId="42" xfId="37" applyFont="1" applyFill="1" applyBorder="1" applyAlignment="1">
      <alignment vertical="center"/>
    </xf>
    <xf numFmtId="0" fontId="50" fillId="0" borderId="41" xfId="37" applyFont="1" applyFill="1" applyBorder="1" applyAlignment="1">
      <alignment vertical="center"/>
    </xf>
    <xf numFmtId="0" fontId="50" fillId="0" borderId="36" xfId="37" applyFont="1" applyFill="1" applyBorder="1" applyAlignment="1">
      <alignment vertical="center"/>
    </xf>
    <xf numFmtId="0" fontId="6" fillId="0" borderId="36" xfId="37" applyFont="1" applyFill="1" applyBorder="1" applyAlignment="1">
      <alignment horizontal="center" vertical="center"/>
    </xf>
    <xf numFmtId="0" fontId="50" fillId="0" borderId="42" xfId="37" applyFont="1" applyFill="1" applyBorder="1" applyAlignment="1">
      <alignment vertical="center"/>
    </xf>
    <xf numFmtId="0" fontId="6" fillId="0" borderId="36" xfId="37" applyFont="1" applyFill="1" applyBorder="1" applyAlignment="1">
      <alignment vertical="center"/>
    </xf>
    <xf numFmtId="0" fontId="6" fillId="0" borderId="41" xfId="37" applyFont="1" applyFill="1" applyBorder="1" applyAlignment="1">
      <alignment horizontal="center"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35" xfId="0" applyFont="1" applyBorder="1" applyAlignment="1">
      <alignment vertical="center"/>
    </xf>
    <xf numFmtId="0" fontId="6" fillId="0" borderId="40" xfId="37" applyFont="1" applyFill="1" applyBorder="1" applyAlignment="1">
      <alignment vertical="center"/>
    </xf>
    <xf numFmtId="0" fontId="0" fillId="0" borderId="41" xfId="0" applyFont="1" applyBorder="1" applyAlignment="1">
      <alignment vertical="center"/>
    </xf>
    <xf numFmtId="0" fontId="0" fillId="0" borderId="36" xfId="0" applyFont="1" applyBorder="1" applyAlignment="1">
      <alignment vertical="center"/>
    </xf>
    <xf numFmtId="0" fontId="6" fillId="0" borderId="42" xfId="37" applyFont="1" applyFill="1" applyBorder="1" applyAlignment="1">
      <alignment vertical="center"/>
    </xf>
    <xf numFmtId="0" fontId="6" fillId="0" borderId="0" xfId="37" applyFont="1" applyFill="1" applyBorder="1" applyAlignment="1">
      <alignment vertical="center"/>
    </xf>
    <xf numFmtId="0" fontId="50" fillId="0" borderId="0" xfId="37" applyFont="1" applyFill="1" applyBorder="1" applyAlignment="1">
      <alignment horizontal="right" vertical="center" wrapText="1"/>
    </xf>
    <xf numFmtId="0" fontId="51" fillId="0" borderId="3" xfId="37" applyFont="1" applyFill="1" applyBorder="1" applyAlignment="1">
      <alignment horizontal="center" vertical="center"/>
    </xf>
    <xf numFmtId="0" fontId="6" fillId="0" borderId="8" xfId="37" applyFont="1" applyFill="1" applyBorder="1" applyAlignment="1">
      <alignment vertical="center"/>
    </xf>
    <xf numFmtId="180" fontId="63" fillId="0" borderId="0" xfId="37" applyNumberFormat="1" applyFont="1" applyFill="1" applyBorder="1" applyAlignment="1">
      <alignment vertical="center"/>
    </xf>
    <xf numFmtId="0" fontId="6" fillId="0" borderId="3" xfId="37" applyFont="1" applyFill="1" applyBorder="1" applyAlignment="1">
      <alignment vertical="center"/>
    </xf>
    <xf numFmtId="0" fontId="6" fillId="0" borderId="5" xfId="37" applyFont="1" applyFill="1" applyBorder="1" applyAlignment="1">
      <alignment vertical="center"/>
    </xf>
    <xf numFmtId="0" fontId="19" fillId="0" borderId="0" xfId="0" applyFont="1" applyFill="1" applyAlignment="1">
      <alignment horizontal="left" vertical="center"/>
    </xf>
    <xf numFmtId="0" fontId="0" fillId="0" borderId="4" xfId="0" applyFill="1" applyBorder="1" applyAlignment="1">
      <alignment horizontal="right"/>
    </xf>
    <xf numFmtId="0" fontId="12" fillId="0" borderId="49" xfId="0" applyFont="1" applyFill="1" applyBorder="1" applyAlignment="1">
      <alignment horizontal="center" vertical="center"/>
    </xf>
    <xf numFmtId="0" fontId="12" fillId="0" borderId="55" xfId="0" applyFont="1" applyFill="1" applyBorder="1" applyAlignment="1">
      <alignment horizontal="center" vertical="center"/>
    </xf>
    <xf numFmtId="0" fontId="12" fillId="0" borderId="104" xfId="0" applyFont="1" applyFill="1" applyBorder="1" applyAlignment="1">
      <alignment horizontal="center" vertical="center"/>
    </xf>
    <xf numFmtId="0" fontId="12" fillId="0" borderId="51" xfId="0" applyFont="1" applyFill="1" applyBorder="1" applyAlignment="1">
      <alignment horizontal="center" vertical="center"/>
    </xf>
    <xf numFmtId="0" fontId="12" fillId="0" borderId="0" xfId="0" applyFont="1" applyFill="1" applyBorder="1" applyAlignment="1">
      <alignment horizontal="right" vertical="center"/>
    </xf>
    <xf numFmtId="0" fontId="12" fillId="0" borderId="0" xfId="0" applyFont="1" applyFill="1" applyBorder="1" applyAlignment="1">
      <alignment horizontal="right" vertical="top"/>
    </xf>
    <xf numFmtId="0" fontId="12" fillId="0" borderId="0" xfId="0" applyFont="1" applyFill="1" applyBorder="1" applyAlignment="1">
      <alignment horizontal="left" vertical="center" wrapText="1"/>
    </xf>
    <xf numFmtId="0" fontId="12" fillId="4" borderId="0" xfId="0" applyFont="1" applyFill="1"/>
    <xf numFmtId="0" fontId="0" fillId="4" borderId="0" xfId="0" applyFill="1"/>
    <xf numFmtId="0" fontId="0" fillId="5" borderId="0" xfId="0" applyFill="1"/>
    <xf numFmtId="0" fontId="19" fillId="0" borderId="0" xfId="0" applyFont="1" applyFill="1" applyAlignment="1"/>
    <xf numFmtId="0" fontId="12" fillId="0" borderId="4" xfId="0" applyFont="1" applyFill="1" applyBorder="1" applyAlignment="1">
      <alignment horizontal="right"/>
    </xf>
    <xf numFmtId="0" fontId="47" fillId="0" borderId="0" xfId="0" applyFont="1" applyFill="1" applyBorder="1" applyAlignment="1"/>
    <xf numFmtId="0" fontId="12" fillId="0" borderId="110"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39" xfId="0" applyFont="1" applyFill="1" applyBorder="1" applyAlignment="1" applyProtection="1">
      <alignment horizontal="left" vertical="center"/>
      <protection locked="0"/>
    </xf>
    <xf numFmtId="0" fontId="12" fillId="0" borderId="35" xfId="0" applyFont="1" applyFill="1" applyBorder="1" applyAlignment="1" applyProtection="1">
      <alignment horizontal="left" vertical="center"/>
      <protection locked="0"/>
    </xf>
    <xf numFmtId="0" fontId="12" fillId="0" borderId="40" xfId="0" applyFont="1" applyFill="1" applyBorder="1" applyAlignment="1" applyProtection="1">
      <alignment horizontal="left" vertical="center"/>
      <protection locked="0"/>
    </xf>
    <xf numFmtId="0" fontId="12" fillId="0" borderId="69" xfId="0" applyFont="1" applyFill="1" applyBorder="1" applyAlignment="1" applyProtection="1">
      <alignment horizontal="left" vertical="center"/>
      <protection locked="0"/>
    </xf>
    <xf numFmtId="0" fontId="12" fillId="0" borderId="0" xfId="0" applyFont="1" applyFill="1" applyBorder="1" applyAlignment="1">
      <alignment vertical="center"/>
    </xf>
    <xf numFmtId="0" fontId="12" fillId="0" borderId="0" xfId="0" applyFont="1" applyFill="1" applyBorder="1" applyAlignment="1">
      <alignment vertical="center" wrapText="1"/>
    </xf>
    <xf numFmtId="0" fontId="12" fillId="0" borderId="108" xfId="0" applyFont="1" applyFill="1" applyBorder="1" applyAlignment="1">
      <alignment horizontal="center" vertical="center"/>
    </xf>
    <xf numFmtId="0" fontId="12" fillId="0" borderId="42" xfId="0" applyFont="1" applyFill="1" applyBorder="1" applyAlignment="1">
      <alignment horizontal="center" vertical="center"/>
    </xf>
    <xf numFmtId="0" fontId="12" fillId="0" borderId="41" xfId="0" applyFont="1" applyFill="1" applyBorder="1" applyAlignment="1" applyProtection="1">
      <alignment horizontal="left" vertical="center"/>
      <protection locked="0"/>
    </xf>
    <xf numFmtId="0" fontId="12" fillId="0" borderId="36" xfId="0" applyFont="1" applyFill="1" applyBorder="1" applyAlignment="1" applyProtection="1">
      <alignment horizontal="left" vertical="center"/>
      <protection locked="0"/>
    </xf>
    <xf numFmtId="0" fontId="12" fillId="0" borderId="42" xfId="0" applyFont="1" applyFill="1" applyBorder="1" applyAlignment="1" applyProtection="1">
      <alignment horizontal="left" vertical="center"/>
      <protection locked="0"/>
    </xf>
    <xf numFmtId="0" fontId="12" fillId="0" borderId="74" xfId="0" applyFont="1" applyFill="1" applyBorder="1" applyAlignment="1" applyProtection="1">
      <alignment horizontal="left" vertical="center"/>
      <protection locked="0"/>
    </xf>
    <xf numFmtId="0" fontId="12" fillId="0" borderId="68" xfId="0" applyFont="1" applyFill="1" applyBorder="1" applyAlignment="1">
      <alignment horizontal="center" vertical="center" wrapText="1" shrinkToFit="1"/>
    </xf>
    <xf numFmtId="0" fontId="12" fillId="0" borderId="7" xfId="0" applyFont="1" applyFill="1" applyBorder="1" applyAlignment="1">
      <alignment horizontal="center" vertical="center" shrinkToFit="1"/>
    </xf>
    <xf numFmtId="0" fontId="0" fillId="0" borderId="5" xfId="0" applyFill="1" applyBorder="1" applyAlignment="1" applyProtection="1">
      <alignment horizontal="center" vertical="center" shrinkToFit="1"/>
      <protection locked="0"/>
    </xf>
    <xf numFmtId="0" fontId="0" fillId="0" borderId="6" xfId="0" applyFill="1" applyBorder="1" applyAlignment="1" applyProtection="1">
      <alignment horizontal="center" vertical="center" shrinkToFit="1"/>
      <protection locked="0"/>
    </xf>
    <xf numFmtId="0" fontId="0" fillId="0" borderId="7" xfId="0" applyFill="1" applyBorder="1" applyAlignment="1" applyProtection="1">
      <alignment horizontal="center" vertical="center" shrinkToFit="1"/>
      <protection locked="0"/>
    </xf>
    <xf numFmtId="0" fontId="0" fillId="0" borderId="116" xfId="0" applyFill="1" applyBorder="1" applyAlignment="1" applyProtection="1">
      <alignment horizontal="center" vertical="center" shrinkToFit="1"/>
      <protection locked="0"/>
    </xf>
    <xf numFmtId="0" fontId="0" fillId="0" borderId="0" xfId="0" applyFill="1" applyBorder="1" applyAlignment="1">
      <alignment horizontal="center" vertical="top" shrinkToFit="1"/>
    </xf>
    <xf numFmtId="0" fontId="12" fillId="0" borderId="110" xfId="0" applyFont="1" applyFill="1" applyBorder="1" applyAlignment="1">
      <alignment horizontal="center" vertical="center" shrinkToFit="1"/>
    </xf>
    <xf numFmtId="0" fontId="12" fillId="0" borderId="40" xfId="0" applyFont="1" applyFill="1" applyBorder="1" applyAlignment="1">
      <alignment horizontal="center" vertical="center" shrinkToFit="1"/>
    </xf>
    <xf numFmtId="0" fontId="12" fillId="0" borderId="39" xfId="0" applyFont="1" applyFill="1" applyBorder="1" applyAlignment="1" applyProtection="1">
      <alignment horizontal="left" vertical="center" wrapText="1" shrinkToFit="1"/>
      <protection locked="0"/>
    </xf>
    <xf numFmtId="0" fontId="12" fillId="0" borderId="35" xfId="0" applyFont="1" applyFill="1" applyBorder="1" applyAlignment="1" applyProtection="1">
      <alignment horizontal="left" vertical="center" wrapText="1" shrinkToFit="1"/>
      <protection locked="0"/>
    </xf>
    <xf numFmtId="0" fontId="12" fillId="0" borderId="40" xfId="0" applyFont="1" applyFill="1" applyBorder="1" applyAlignment="1" applyProtection="1">
      <alignment horizontal="left" vertical="center" wrapText="1" shrinkToFit="1"/>
      <protection locked="0"/>
    </xf>
    <xf numFmtId="0" fontId="12" fillId="0" borderId="39" xfId="0" applyFont="1" applyFill="1" applyBorder="1" applyAlignment="1" applyProtection="1">
      <alignment horizontal="left" vertical="center" shrinkToFit="1"/>
      <protection locked="0"/>
    </xf>
    <xf numFmtId="0" fontId="12" fillId="0" borderId="35" xfId="0" applyFont="1" applyFill="1" applyBorder="1" applyAlignment="1" applyProtection="1">
      <alignment horizontal="left" vertical="center" shrinkToFit="1"/>
      <protection locked="0"/>
    </xf>
    <xf numFmtId="0" fontId="12" fillId="0" borderId="40" xfId="0" applyFont="1" applyFill="1" applyBorder="1" applyAlignment="1" applyProtection="1">
      <alignment horizontal="left" vertical="center" shrinkToFit="1"/>
      <protection locked="0"/>
    </xf>
    <xf numFmtId="0" fontId="12" fillId="0" borderId="69" xfId="0" applyFont="1" applyFill="1" applyBorder="1" applyAlignment="1" applyProtection="1">
      <alignment horizontal="left" vertical="center" shrinkToFit="1"/>
      <protection locked="0"/>
    </xf>
    <xf numFmtId="0" fontId="64" fillId="0" borderId="0" xfId="0" applyFont="1" applyFill="1" applyBorder="1" applyAlignment="1">
      <alignment horizontal="center" vertical="top" shrinkToFit="1"/>
    </xf>
    <xf numFmtId="0" fontId="12" fillId="0" borderId="58" xfId="0" applyFont="1" applyFill="1" applyBorder="1" applyAlignment="1">
      <alignment horizontal="center" vertical="center" shrinkToFit="1"/>
    </xf>
    <xf numFmtId="0" fontId="12" fillId="0" borderId="4" xfId="0" applyFont="1" applyFill="1" applyBorder="1" applyAlignment="1">
      <alignment horizontal="center" vertical="center" shrinkToFit="1"/>
    </xf>
    <xf numFmtId="0" fontId="12" fillId="0" borderId="8" xfId="0" applyFont="1" applyFill="1" applyBorder="1" applyAlignment="1" applyProtection="1">
      <alignment horizontal="left" vertical="center" wrapText="1" shrinkToFit="1"/>
      <protection locked="0"/>
    </xf>
    <xf numFmtId="0" fontId="12" fillId="0" borderId="0" xfId="0" applyFont="1" applyFill="1" applyBorder="1" applyAlignment="1" applyProtection="1">
      <alignment horizontal="left" vertical="center" wrapText="1" shrinkToFit="1"/>
      <protection locked="0"/>
    </xf>
    <xf numFmtId="0" fontId="12" fillId="0" borderId="4" xfId="0" applyFont="1" applyFill="1" applyBorder="1" applyAlignment="1" applyProtection="1">
      <alignment horizontal="left" vertical="center" wrapText="1" shrinkToFit="1"/>
      <protection locked="0"/>
    </xf>
    <xf numFmtId="0" fontId="12" fillId="0" borderId="59" xfId="0" applyFont="1" applyFill="1" applyBorder="1" applyAlignment="1" applyProtection="1">
      <alignment horizontal="left" vertical="center" shrinkToFit="1"/>
      <protection locked="0"/>
    </xf>
    <xf numFmtId="0" fontId="12" fillId="0" borderId="4" xfId="0" applyFont="1" applyFill="1" applyBorder="1" applyAlignment="1">
      <alignment horizontal="left" shrinkToFit="1"/>
    </xf>
    <xf numFmtId="0" fontId="12" fillId="0" borderId="108" xfId="0" applyFont="1" applyFill="1" applyBorder="1" applyAlignment="1">
      <alignment horizontal="center" vertical="center" shrinkToFit="1"/>
    </xf>
    <xf numFmtId="0" fontId="12" fillId="0" borderId="42" xfId="0" applyFont="1" applyFill="1" applyBorder="1" applyAlignment="1">
      <alignment horizontal="center" vertical="center" shrinkToFit="1"/>
    </xf>
    <xf numFmtId="0" fontId="12" fillId="0" borderId="41" xfId="0" applyFont="1" applyFill="1" applyBorder="1" applyAlignment="1" applyProtection="1">
      <alignment horizontal="left" vertical="center" wrapText="1" shrinkToFit="1"/>
      <protection locked="0"/>
    </xf>
    <xf numFmtId="0" fontId="12" fillId="0" borderId="36" xfId="0" applyFont="1" applyFill="1" applyBorder="1" applyAlignment="1" applyProtection="1">
      <alignment horizontal="left" vertical="center" wrapText="1" shrinkToFit="1"/>
      <protection locked="0"/>
    </xf>
    <xf numFmtId="0" fontId="12" fillId="0" borderId="42" xfId="0" applyFont="1" applyFill="1" applyBorder="1" applyAlignment="1" applyProtection="1">
      <alignment horizontal="left" vertical="center" wrapText="1" shrinkToFit="1"/>
      <protection locked="0"/>
    </xf>
    <xf numFmtId="0" fontId="12" fillId="0" borderId="41" xfId="0" applyFont="1" applyFill="1" applyBorder="1" applyAlignment="1" applyProtection="1">
      <alignment horizontal="left" vertical="center" shrinkToFit="1"/>
      <protection locked="0"/>
    </xf>
    <xf numFmtId="0" fontId="12" fillId="0" borderId="36" xfId="0" applyFont="1" applyFill="1" applyBorder="1" applyAlignment="1" applyProtection="1">
      <alignment horizontal="left" vertical="center" shrinkToFit="1"/>
      <protection locked="0"/>
    </xf>
    <xf numFmtId="0" fontId="12" fillId="0" borderId="42" xfId="0" applyFont="1" applyFill="1" applyBorder="1" applyAlignment="1" applyProtection="1">
      <alignment horizontal="left" vertical="center" shrinkToFit="1"/>
      <protection locked="0"/>
    </xf>
    <xf numFmtId="0" fontId="12" fillId="0" borderId="74" xfId="0" applyFont="1" applyFill="1" applyBorder="1" applyAlignment="1" applyProtection="1">
      <alignment horizontal="left" vertical="center" shrinkToFit="1"/>
      <protection locked="0"/>
    </xf>
    <xf numFmtId="58" fontId="12" fillId="0" borderId="0" xfId="0" applyNumberFormat="1" applyFont="1" applyFill="1" applyBorder="1" applyAlignment="1">
      <alignment horizontal="right"/>
    </xf>
    <xf numFmtId="0" fontId="24" fillId="0" borderId="5" xfId="0" applyFont="1" applyFill="1" applyBorder="1" applyAlignment="1" applyProtection="1">
      <alignment horizontal="center" vertical="center"/>
      <protection locked="0"/>
    </xf>
    <xf numFmtId="0" fontId="24" fillId="0"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protection locked="0"/>
    </xf>
    <xf numFmtId="0" fontId="12" fillId="0" borderId="24" xfId="0" applyFont="1" applyFill="1" applyBorder="1" applyAlignment="1">
      <alignment vertical="center" wrapText="1"/>
    </xf>
    <xf numFmtId="0" fontId="12" fillId="0" borderId="32" xfId="0" applyFont="1" applyFill="1" applyBorder="1" applyAlignment="1">
      <alignment vertical="center" wrapText="1"/>
    </xf>
    <xf numFmtId="0" fontId="12" fillId="0" borderId="39" xfId="0" applyFont="1" applyFill="1" applyBorder="1" applyAlignment="1">
      <alignment vertical="center" wrapText="1"/>
    </xf>
    <xf numFmtId="0" fontId="12" fillId="0" borderId="117" xfId="0" applyFont="1" applyFill="1" applyBorder="1" applyAlignment="1">
      <alignment vertical="center" wrapText="1"/>
    </xf>
    <xf numFmtId="0" fontId="12" fillId="0" borderId="110" xfId="0" applyFont="1" applyFill="1" applyBorder="1" applyAlignment="1">
      <alignment horizontal="center" vertical="center" wrapText="1"/>
    </xf>
    <xf numFmtId="0" fontId="12" fillId="0" borderId="40" xfId="0" applyFont="1" applyFill="1" applyBorder="1" applyAlignment="1">
      <alignment horizontal="center" vertical="center" wrapText="1"/>
    </xf>
    <xf numFmtId="0" fontId="24" fillId="0" borderId="39" xfId="0" applyFont="1" applyFill="1" applyBorder="1" applyAlignment="1" applyProtection="1">
      <alignment horizontal="center" vertical="center" shrinkToFit="1"/>
      <protection locked="0"/>
    </xf>
    <xf numFmtId="0" fontId="24" fillId="0" borderId="35" xfId="0" applyFont="1" applyFill="1" applyBorder="1" applyAlignment="1" applyProtection="1">
      <alignment horizontal="center" vertical="center" shrinkToFit="1"/>
      <protection locked="0"/>
    </xf>
    <xf numFmtId="0" fontId="24" fillId="0" borderId="40" xfId="0" applyFont="1" applyFill="1" applyBorder="1" applyAlignment="1" applyProtection="1">
      <alignment horizontal="center" vertical="center" shrinkToFit="1"/>
      <protection locked="0"/>
    </xf>
    <xf numFmtId="0" fontId="24" fillId="0" borderId="69" xfId="0" applyFont="1" applyFill="1" applyBorder="1" applyAlignment="1" applyProtection="1">
      <alignment horizontal="center" vertical="center" shrinkToFit="1"/>
      <protection locked="0"/>
    </xf>
    <xf numFmtId="0" fontId="12" fillId="0" borderId="80" xfId="0" applyFont="1" applyFill="1" applyBorder="1" applyAlignment="1">
      <alignment horizontal="center" vertical="center" wrapText="1" shrinkToFit="1"/>
    </xf>
    <xf numFmtId="0" fontId="12" fillId="0" borderId="118" xfId="0" applyFont="1" applyFill="1" applyBorder="1" applyAlignment="1">
      <alignment horizontal="center" vertical="center" wrapText="1" shrinkToFit="1"/>
    </xf>
    <xf numFmtId="0" fontId="12" fillId="0" borderId="91" xfId="0" applyFont="1" applyFill="1" applyBorder="1" applyAlignment="1" applyProtection="1">
      <alignment horizontal="left" vertical="top" wrapText="1" shrinkToFit="1"/>
      <protection locked="0"/>
    </xf>
    <xf numFmtId="0" fontId="12" fillId="0" borderId="119" xfId="0" applyFont="1" applyFill="1" applyBorder="1" applyAlignment="1" applyProtection="1">
      <alignment horizontal="left" vertical="top" wrapText="1" shrinkToFit="1"/>
      <protection locked="0"/>
    </xf>
    <xf numFmtId="0" fontId="12" fillId="0" borderId="118" xfId="0" applyFont="1" applyFill="1" applyBorder="1" applyAlignment="1" applyProtection="1">
      <alignment horizontal="left" vertical="top" wrapText="1" shrinkToFit="1"/>
      <protection locked="0"/>
    </xf>
    <xf numFmtId="0" fontId="12" fillId="0" borderId="120" xfId="0" applyFont="1" applyFill="1" applyBorder="1" applyAlignment="1" applyProtection="1">
      <alignment horizontal="left" vertical="top" wrapText="1" shrinkToFit="1"/>
      <protection locked="0"/>
    </xf>
    <xf numFmtId="0" fontId="12" fillId="4" borderId="0" xfId="0" applyFont="1" applyFill="1" applyAlignment="1">
      <alignment horizontal="right"/>
    </xf>
    <xf numFmtId="0" fontId="65" fillId="0" borderId="0" xfId="0" applyFont="1" applyAlignment="1">
      <alignment vertical="center"/>
    </xf>
    <xf numFmtId="0" fontId="0" fillId="0" borderId="0" xfId="32" applyFont="1" applyFill="1" applyAlignment="1"/>
    <xf numFmtId="0" fontId="0" fillId="0" borderId="35" xfId="32" applyFont="1" applyFill="1" applyBorder="1" applyAlignment="1">
      <alignment horizontal="center" vertical="center"/>
    </xf>
    <xf numFmtId="0" fontId="0" fillId="0" borderId="40" xfId="32" applyFont="1" applyFill="1" applyBorder="1" applyAlignment="1">
      <alignment horizontal="center" vertical="center"/>
    </xf>
    <xf numFmtId="0" fontId="0" fillId="0" borderId="39" xfId="32" applyFont="1" applyFill="1" applyBorder="1" applyAlignment="1">
      <alignment horizontal="left" vertical="center"/>
    </xf>
    <xf numFmtId="0" fontId="0" fillId="0" borderId="6" xfId="32" applyFont="1" applyFill="1" applyBorder="1" applyAlignment="1">
      <alignment horizontal="center" vertical="center" textRotation="255"/>
    </xf>
    <xf numFmtId="0" fontId="0" fillId="0" borderId="6" xfId="32" applyFont="1" applyFill="1" applyBorder="1" applyAlignment="1">
      <alignment horizontal="center"/>
    </xf>
    <xf numFmtId="0" fontId="0" fillId="0" borderId="35" xfId="32" applyFont="1" applyFill="1" applyBorder="1" applyAlignment="1">
      <alignment horizontal="center"/>
    </xf>
    <xf numFmtId="0" fontId="0" fillId="0" borderId="9" xfId="32" applyFont="1" applyFill="1" applyBorder="1" applyAlignment="1" applyProtection="1">
      <alignment horizontal="left" vertical="center" wrapText="1"/>
      <protection locked="0"/>
    </xf>
    <xf numFmtId="0" fontId="0" fillId="0" borderId="9" xfId="32" applyFont="1" applyFill="1" applyBorder="1" applyAlignment="1">
      <alignment horizontal="left" vertical="center" wrapText="1"/>
    </xf>
    <xf numFmtId="0" fontId="0" fillId="0" borderId="10" xfId="32" applyFont="1" applyFill="1" applyBorder="1" applyAlignment="1" applyProtection="1">
      <alignment horizontal="left" vertical="center" wrapText="1"/>
      <protection locked="0"/>
    </xf>
    <xf numFmtId="0" fontId="18" fillId="0" borderId="35" xfId="32" applyFont="1" applyFill="1" applyBorder="1" applyAlignment="1" applyProtection="1">
      <alignment horizontal="left" vertical="center" wrapText="1"/>
      <protection locked="0"/>
    </xf>
    <xf numFmtId="0" fontId="18" fillId="0" borderId="40" xfId="32" applyFont="1" applyFill="1" applyBorder="1" applyAlignment="1" applyProtection="1">
      <alignment horizontal="left" vertical="center" wrapText="1"/>
      <protection locked="0"/>
    </xf>
    <xf numFmtId="0" fontId="0" fillId="0" borderId="2" xfId="32" applyFont="1" applyFill="1" applyBorder="1" applyAlignment="1">
      <alignment vertical="center" wrapText="1"/>
    </xf>
    <xf numFmtId="0" fontId="0" fillId="0" borderId="2" xfId="32" applyFont="1" applyFill="1" applyBorder="1" applyAlignment="1" applyProtection="1">
      <alignment horizontal="left" vertical="center" wrapText="1"/>
      <protection locked="0"/>
    </xf>
    <xf numFmtId="0" fontId="0" fillId="0" borderId="22" xfId="32" applyFont="1" applyFill="1" applyBorder="1" applyAlignment="1" applyProtection="1">
      <alignment horizontal="left" vertical="center" wrapText="1"/>
      <protection locked="0"/>
    </xf>
    <xf numFmtId="0" fontId="0" fillId="0" borderId="2" xfId="32" applyFont="1" applyFill="1" applyBorder="1" applyAlignment="1">
      <alignment horizontal="left" vertical="center" wrapText="1"/>
    </xf>
    <xf numFmtId="0" fontId="0" fillId="0" borderId="8" xfId="32" applyFont="1" applyFill="1" applyBorder="1" applyAlignment="1">
      <alignment vertical="center"/>
    </xf>
    <xf numFmtId="0" fontId="42" fillId="0" borderId="0" xfId="32" applyFont="1" applyFill="1" applyBorder="1" applyAlignment="1">
      <alignment vertical="center"/>
    </xf>
    <xf numFmtId="0" fontId="42" fillId="0" borderId="0" xfId="32" applyFont="1" applyFill="1" applyAlignment="1">
      <alignment vertical="center"/>
    </xf>
    <xf numFmtId="0" fontId="0" fillId="0" borderId="16" xfId="32" applyFont="1" applyFill="1" applyBorder="1" applyAlignment="1" applyProtection="1">
      <alignment horizontal="left" vertical="center" wrapText="1"/>
      <protection locked="0"/>
    </xf>
    <xf numFmtId="0" fontId="18" fillId="0" borderId="0" xfId="32" applyFont="1" applyFill="1" applyBorder="1" applyAlignment="1" applyProtection="1">
      <alignment horizontal="left" vertical="center" wrapText="1"/>
      <protection locked="0"/>
    </xf>
    <xf numFmtId="0" fontId="18" fillId="0" borderId="4" xfId="32" applyFont="1" applyFill="1" applyBorder="1" applyAlignment="1" applyProtection="1">
      <alignment horizontal="left" vertical="center" wrapText="1"/>
      <protection locked="0"/>
    </xf>
    <xf numFmtId="0" fontId="0" fillId="0" borderId="9" xfId="32" applyFont="1" applyFill="1" applyBorder="1" applyAlignment="1">
      <alignment horizontal="center" vertical="center" wrapText="1"/>
    </xf>
    <xf numFmtId="0" fontId="0" fillId="0" borderId="121" xfId="32" applyFont="1" applyFill="1" applyBorder="1" applyAlignment="1" applyProtection="1">
      <alignment horizontal="center" vertical="center" wrapText="1"/>
      <protection locked="0"/>
    </xf>
    <xf numFmtId="0" fontId="0" fillId="0" borderId="23" xfId="32" applyFont="1" applyFill="1" applyBorder="1" applyAlignment="1" applyProtection="1">
      <alignment horizontal="left" vertical="center" wrapText="1"/>
      <protection locked="0"/>
    </xf>
    <xf numFmtId="0" fontId="18" fillId="0" borderId="36" xfId="32" applyFont="1" applyFill="1" applyBorder="1" applyAlignment="1" applyProtection="1">
      <alignment horizontal="left" vertical="center" wrapText="1"/>
      <protection locked="0"/>
    </xf>
    <xf numFmtId="0" fontId="18" fillId="0" borderId="42" xfId="32" applyFont="1" applyFill="1" applyBorder="1" applyAlignment="1" applyProtection="1">
      <alignment horizontal="left" vertical="center" wrapText="1"/>
      <protection locked="0"/>
    </xf>
    <xf numFmtId="0" fontId="0" fillId="0" borderId="9" xfId="32" applyFont="1" applyFill="1" applyBorder="1" applyAlignment="1" applyProtection="1">
      <alignment horizontal="left" vertical="center"/>
      <protection locked="0"/>
    </xf>
    <xf numFmtId="0" fontId="0" fillId="0" borderId="122" xfId="32" applyFont="1" applyFill="1" applyBorder="1" applyAlignment="1">
      <alignment horizontal="center" vertical="center"/>
    </xf>
    <xf numFmtId="0" fontId="0" fillId="0" borderId="4" xfId="32" applyFont="1" applyFill="1" applyBorder="1" applyAlignment="1">
      <alignment vertical="center"/>
    </xf>
    <xf numFmtId="0" fontId="0" fillId="0" borderId="2" xfId="32" applyFont="1" applyFill="1" applyBorder="1" applyAlignment="1" applyProtection="1">
      <alignment horizontal="left" vertical="center"/>
      <protection locked="0"/>
    </xf>
    <xf numFmtId="0" fontId="12" fillId="0" borderId="123" xfId="32" applyFont="1" applyFill="1" applyBorder="1" applyAlignment="1">
      <alignment horizontal="center" vertical="center"/>
    </xf>
    <xf numFmtId="0" fontId="0" fillId="0" borderId="124" xfId="32" applyFont="1" applyFill="1" applyBorder="1" applyAlignment="1">
      <alignment vertical="center"/>
    </xf>
    <xf numFmtId="0" fontId="0" fillId="0" borderId="125" xfId="32" applyFont="1" applyFill="1" applyBorder="1" applyAlignment="1">
      <alignment horizontal="center" vertical="center"/>
    </xf>
    <xf numFmtId="0" fontId="0" fillId="0" borderId="126" xfId="32" applyFont="1" applyFill="1" applyBorder="1" applyAlignment="1">
      <alignment vertical="center"/>
    </xf>
    <xf numFmtId="0" fontId="18" fillId="0" borderId="0" xfId="32" applyFont="1" applyFill="1" applyBorder="1" applyAlignment="1" applyProtection="1">
      <alignment horizontal="center" vertical="center"/>
      <protection locked="0"/>
    </xf>
    <xf numFmtId="0" fontId="9" fillId="0" borderId="41" xfId="0" applyFont="1" applyFill="1" applyBorder="1" applyAlignment="1">
      <alignment vertical="center"/>
    </xf>
    <xf numFmtId="0" fontId="0" fillId="0" borderId="36" xfId="32" applyFont="1" applyFill="1" applyBorder="1" applyAlignment="1">
      <alignment horizontal="center" vertical="center"/>
    </xf>
    <xf numFmtId="0" fontId="9" fillId="0" borderId="42" xfId="0" applyFont="1" applyFill="1" applyBorder="1" applyAlignment="1">
      <alignment vertical="center"/>
    </xf>
    <xf numFmtId="0" fontId="0" fillId="0" borderId="4" xfId="32" applyFont="1" applyFill="1" applyBorder="1" applyAlignment="1" applyProtection="1">
      <alignment horizontal="center" vertical="center"/>
      <protection locked="0"/>
    </xf>
    <xf numFmtId="0" fontId="9" fillId="0" borderId="39" xfId="0" applyFont="1" applyFill="1" applyBorder="1" applyAlignment="1">
      <alignment vertical="center"/>
    </xf>
    <xf numFmtId="0" fontId="9" fillId="0" borderId="35" xfId="0" applyFont="1" applyFill="1" applyBorder="1" applyAlignment="1">
      <alignment vertical="center"/>
    </xf>
    <xf numFmtId="0" fontId="9" fillId="0" borderId="40" xfId="0" applyFont="1" applyFill="1" applyBorder="1" applyAlignment="1">
      <alignment vertical="center"/>
    </xf>
    <xf numFmtId="0" fontId="9" fillId="0" borderId="8" xfId="0" applyFont="1" applyFill="1" applyBorder="1" applyAlignment="1">
      <alignment vertical="center"/>
    </xf>
    <xf numFmtId="0" fontId="9" fillId="0" borderId="0" xfId="0" applyFont="1" applyFill="1" applyBorder="1" applyAlignment="1">
      <alignment vertical="center"/>
    </xf>
    <xf numFmtId="0" fontId="9" fillId="0" borderId="4" xfId="0" applyFont="1" applyFill="1" applyBorder="1" applyAlignment="1">
      <alignment vertical="center"/>
    </xf>
    <xf numFmtId="0" fontId="0" fillId="0" borderId="42" xfId="32" applyFont="1" applyFill="1" applyBorder="1" applyAlignment="1">
      <alignment horizontal="center" vertical="center"/>
    </xf>
    <xf numFmtId="0" fontId="66" fillId="0" borderId="0" xfId="0" applyFont="1" applyFill="1" applyAlignment="1">
      <alignment horizontal="right" vertical="top"/>
    </xf>
    <xf numFmtId="0" fontId="0" fillId="0" borderId="0" xfId="0" applyFont="1" applyFill="1" applyAlignment="1" applyProtection="1">
      <alignment horizontal="right" vertical="center"/>
      <protection locked="0"/>
    </xf>
    <xf numFmtId="0" fontId="9" fillId="0" borderId="36" xfId="0" applyFont="1" applyFill="1" applyBorder="1" applyAlignment="1">
      <alignment vertical="center"/>
    </xf>
    <xf numFmtId="0" fontId="0" fillId="0" borderId="22" xfId="32" applyFont="1" applyFill="1" applyBorder="1" applyAlignment="1">
      <alignment vertical="center"/>
    </xf>
    <xf numFmtId="0" fontId="0" fillId="0" borderId="22" xfId="32" applyFont="1" applyFill="1" applyBorder="1" applyAlignment="1" applyProtection="1">
      <alignment horizontal="left" vertical="center"/>
      <protection locked="0"/>
    </xf>
    <xf numFmtId="0" fontId="37" fillId="10" borderId="0" xfId="0" applyFont="1" applyFill="1"/>
    <xf numFmtId="0" fontId="0" fillId="10" borderId="0" xfId="0" applyFont="1" applyFill="1"/>
    <xf numFmtId="0" fontId="67" fillId="10" borderId="0" xfId="0" applyFont="1" applyFill="1" applyAlignment="1">
      <alignment horizontal="left"/>
    </xf>
    <xf numFmtId="0" fontId="68" fillId="0" borderId="0" xfId="0" applyFont="1" applyFill="1" applyAlignment="1">
      <alignment horizontal="left" vertical="center"/>
    </xf>
    <xf numFmtId="0" fontId="37" fillId="0" borderId="59" xfId="0" applyFont="1" applyFill="1" applyBorder="1" applyAlignment="1">
      <alignment horizontal="right"/>
    </xf>
    <xf numFmtId="0" fontId="69" fillId="10" borderId="0" xfId="0" applyFont="1" applyFill="1" applyAlignment="1">
      <alignment vertical="center"/>
    </xf>
    <xf numFmtId="0" fontId="36" fillId="0" borderId="53" xfId="0" applyFont="1" applyFill="1" applyBorder="1" applyAlignment="1">
      <alignment horizontal="center" vertical="center"/>
    </xf>
    <xf numFmtId="0" fontId="36" fillId="11" borderId="47" xfId="0" applyFont="1" applyFill="1" applyBorder="1" applyAlignment="1" applyProtection="1">
      <alignment horizontal="left" vertical="center"/>
      <protection locked="0"/>
    </xf>
    <xf numFmtId="0" fontId="36" fillId="11" borderId="103" xfId="0" applyFont="1" applyFill="1" applyBorder="1" applyAlignment="1" applyProtection="1">
      <alignment horizontal="left" vertical="center"/>
      <protection locked="0"/>
    </xf>
    <xf numFmtId="0" fontId="36" fillId="11" borderId="102" xfId="0" applyFont="1" applyFill="1" applyBorder="1" applyAlignment="1" applyProtection="1">
      <alignment horizontal="left" vertical="center"/>
      <protection locked="0"/>
    </xf>
    <xf numFmtId="0" fontId="69" fillId="0" borderId="127" xfId="0" applyFont="1" applyFill="1" applyBorder="1" applyAlignment="1">
      <alignment horizontal="center" vertical="center"/>
    </xf>
    <xf numFmtId="0" fontId="69" fillId="0" borderId="128" xfId="0" applyFont="1" applyFill="1" applyBorder="1" applyAlignment="1">
      <alignment horizontal="center" vertical="center"/>
    </xf>
    <xf numFmtId="0" fontId="69" fillId="0" borderId="54" xfId="0" applyFont="1" applyFill="1" applyBorder="1" applyAlignment="1">
      <alignment horizontal="center" vertical="center"/>
    </xf>
    <xf numFmtId="0" fontId="69" fillId="0" borderId="48" xfId="0" applyFont="1" applyFill="1" applyBorder="1" applyAlignment="1">
      <alignment horizontal="center" vertical="center"/>
    </xf>
    <xf numFmtId="0" fontId="0" fillId="7" borderId="53" xfId="0" applyFont="1" applyFill="1" applyBorder="1" applyAlignment="1">
      <alignment horizontal="left" vertical="top"/>
    </xf>
    <xf numFmtId="0" fontId="69" fillId="0" borderId="0" xfId="0" applyFont="1" applyFill="1" applyBorder="1" applyAlignment="1">
      <alignment horizontal="left" vertical="center"/>
    </xf>
    <xf numFmtId="0" fontId="36" fillId="0" borderId="101" xfId="0" applyFont="1" applyFill="1" applyBorder="1" applyAlignment="1" applyProtection="1">
      <alignment horizontal="left" vertical="center"/>
      <protection locked="0"/>
    </xf>
    <xf numFmtId="0" fontId="36" fillId="0" borderId="128" xfId="0" applyFont="1" applyFill="1" applyBorder="1" applyAlignment="1" applyProtection="1">
      <alignment horizontal="left" vertical="center"/>
      <protection locked="0"/>
    </xf>
    <xf numFmtId="0" fontId="70" fillId="0" borderId="0" xfId="0" applyFont="1" applyFill="1" applyBorder="1" applyAlignment="1" applyProtection="1">
      <alignment horizontal="center" vertical="top" shrinkToFit="1"/>
      <protection hidden="1"/>
    </xf>
    <xf numFmtId="0" fontId="37" fillId="10" borderId="0" xfId="0" applyFont="1" applyFill="1" applyBorder="1" applyAlignment="1">
      <alignment horizontal="left" vertical="top" wrapText="1"/>
    </xf>
    <xf numFmtId="0" fontId="36" fillId="0" borderId="59" xfId="0" applyFont="1" applyFill="1" applyBorder="1" applyAlignment="1">
      <alignment horizontal="left" shrinkToFit="1"/>
    </xf>
    <xf numFmtId="0" fontId="71" fillId="10" borderId="0" xfId="0" applyFont="1" applyFill="1" applyAlignment="1">
      <alignment vertical="center"/>
    </xf>
    <xf numFmtId="0" fontId="36" fillId="0" borderId="66" xfId="0" applyFont="1" applyFill="1" applyBorder="1" applyAlignment="1">
      <alignment horizontal="center" vertical="center"/>
    </xf>
    <xf numFmtId="0" fontId="36" fillId="11" borderId="108" xfId="0" applyFont="1" applyFill="1" applyBorder="1" applyAlignment="1" applyProtection="1">
      <alignment horizontal="left" vertical="center"/>
      <protection locked="0"/>
    </xf>
    <xf numFmtId="0" fontId="36" fillId="11" borderId="42" xfId="0" applyFont="1" applyFill="1" applyBorder="1" applyAlignment="1" applyProtection="1">
      <alignment horizontal="left" vertical="center"/>
      <protection locked="0"/>
    </xf>
    <xf numFmtId="0" fontId="36" fillId="11" borderId="41" xfId="0" applyFont="1" applyFill="1" applyBorder="1" applyAlignment="1" applyProtection="1">
      <alignment horizontal="left" vertical="center"/>
      <protection locked="0"/>
    </xf>
    <xf numFmtId="0" fontId="69" fillId="0" borderId="2" xfId="0" applyFont="1" applyFill="1" applyBorder="1" applyAlignment="1">
      <alignment horizontal="center" vertical="center"/>
    </xf>
    <xf numFmtId="0" fontId="69" fillId="0" borderId="129" xfId="0" applyFont="1" applyFill="1" applyBorder="1" applyAlignment="1">
      <alignment horizontal="center" vertical="center"/>
    </xf>
    <xf numFmtId="0" fontId="69" fillId="0" borderId="0" xfId="0" applyFont="1" applyFill="1" applyBorder="1" applyAlignment="1">
      <alignment horizontal="center" vertical="center"/>
    </xf>
    <xf numFmtId="0" fontId="69" fillId="0" borderId="59" xfId="0" applyFont="1" applyFill="1" applyBorder="1" applyAlignment="1">
      <alignment horizontal="center" vertical="center"/>
    </xf>
    <xf numFmtId="0" fontId="0" fillId="7" borderId="1" xfId="0" applyFont="1" applyFill="1" applyBorder="1" applyAlignment="1">
      <alignment horizontal="left" vertical="top"/>
    </xf>
    <xf numFmtId="0" fontId="36" fillId="0" borderId="67" xfId="0" applyFont="1" applyFill="1" applyBorder="1" applyAlignment="1" applyProtection="1">
      <alignment horizontal="left" vertical="center"/>
      <protection locked="0"/>
    </xf>
    <xf numFmtId="0" fontId="36" fillId="0" borderId="130" xfId="0" applyFont="1" applyFill="1" applyBorder="1" applyAlignment="1" applyProtection="1">
      <alignment horizontal="left" vertical="center"/>
      <protection locked="0"/>
    </xf>
    <xf numFmtId="0" fontId="67" fillId="10" borderId="0" xfId="0" applyFont="1" applyFill="1" applyAlignment="1">
      <alignment horizontal="center"/>
    </xf>
    <xf numFmtId="0" fontId="36" fillId="0" borderId="65" xfId="0" applyFont="1" applyFill="1" applyBorder="1" applyAlignment="1">
      <alignment horizontal="center" vertical="center"/>
    </xf>
    <xf numFmtId="0" fontId="36" fillId="11" borderId="35" xfId="0" applyFont="1" applyFill="1" applyBorder="1" applyAlignment="1" applyProtection="1">
      <alignment horizontal="left" vertical="center"/>
      <protection locked="0"/>
    </xf>
    <xf numFmtId="0" fontId="36" fillId="11" borderId="40" xfId="0" applyFont="1" applyFill="1" applyBorder="1" applyAlignment="1" applyProtection="1">
      <alignment horizontal="left"/>
      <protection locked="0"/>
    </xf>
    <xf numFmtId="0" fontId="36" fillId="11" borderId="39" xfId="0" applyFont="1" applyFill="1" applyBorder="1" applyAlignment="1" applyProtection="1">
      <alignment horizontal="left" vertical="center"/>
      <protection locked="0"/>
    </xf>
    <xf numFmtId="0" fontId="37" fillId="0" borderId="0" xfId="0" applyFont="1" applyFill="1" applyBorder="1" applyAlignment="1">
      <alignment horizontal="left" vertical="center"/>
    </xf>
    <xf numFmtId="0" fontId="36" fillId="0" borderId="65" xfId="0" applyFont="1" applyFill="1" applyBorder="1" applyAlignment="1">
      <alignment horizontal="center" vertical="center" shrinkToFit="1"/>
    </xf>
    <xf numFmtId="0" fontId="36" fillId="0" borderId="63" xfId="0" applyFont="1" applyFill="1" applyBorder="1" applyAlignment="1" applyProtection="1">
      <alignment horizontal="left" vertical="center"/>
      <protection locked="0"/>
    </xf>
    <xf numFmtId="0" fontId="36" fillId="0" borderId="131" xfId="0" applyFont="1" applyFill="1" applyBorder="1" applyAlignment="1" applyProtection="1">
      <alignment horizontal="left" vertical="center"/>
      <protection locked="0"/>
    </xf>
    <xf numFmtId="0" fontId="36" fillId="11" borderId="36" xfId="0" applyFont="1" applyFill="1" applyBorder="1" applyAlignment="1" applyProtection="1">
      <alignment horizontal="left"/>
      <protection locked="0"/>
    </xf>
    <xf numFmtId="0" fontId="36" fillId="11" borderId="42" xfId="0" applyFont="1" applyFill="1" applyBorder="1" applyAlignment="1" applyProtection="1">
      <alignment horizontal="left"/>
      <protection locked="0"/>
    </xf>
    <xf numFmtId="0" fontId="36" fillId="11" borderId="41" xfId="0" applyFont="1" applyFill="1" applyBorder="1" applyAlignment="1" applyProtection="1">
      <alignment horizontal="left"/>
      <protection locked="0"/>
    </xf>
    <xf numFmtId="0" fontId="69" fillId="0" borderId="22" xfId="0" applyFont="1" applyFill="1" applyBorder="1" applyAlignment="1">
      <alignment horizontal="center" vertical="center"/>
    </xf>
    <xf numFmtId="0" fontId="69" fillId="0" borderId="130" xfId="0" applyFont="1" applyFill="1" applyBorder="1" applyAlignment="1">
      <alignment horizontal="center" vertical="center"/>
    </xf>
    <xf numFmtId="0" fontId="69" fillId="0" borderId="36" xfId="0" applyFont="1" applyFill="1" applyBorder="1" applyAlignment="1">
      <alignment horizontal="center" vertical="center"/>
    </xf>
    <xf numFmtId="0" fontId="69" fillId="0" borderId="74" xfId="0" applyFont="1" applyFill="1" applyBorder="1" applyAlignment="1">
      <alignment horizontal="center" vertical="center"/>
    </xf>
    <xf numFmtId="0" fontId="36" fillId="0" borderId="1" xfId="0" applyFont="1" applyFill="1" applyBorder="1" applyAlignment="1">
      <alignment horizontal="center" vertical="center" shrinkToFit="1"/>
    </xf>
    <xf numFmtId="0" fontId="36" fillId="0" borderId="64" xfId="0" applyFont="1" applyFill="1" applyBorder="1" applyAlignment="1" applyProtection="1">
      <alignment horizontal="left" vertical="center"/>
      <protection locked="0"/>
    </xf>
    <xf numFmtId="0" fontId="36" fillId="0" borderId="129" xfId="0" applyFont="1" applyFill="1" applyBorder="1" applyAlignment="1" applyProtection="1">
      <alignment horizontal="left" vertical="center"/>
      <protection locked="0"/>
    </xf>
    <xf numFmtId="0" fontId="36" fillId="0" borderId="62" xfId="0" applyFont="1" applyFill="1" applyBorder="1" applyAlignment="1">
      <alignment horizontal="center" vertical="center" wrapText="1" shrinkToFit="1"/>
    </xf>
    <xf numFmtId="179" fontId="36" fillId="11" borderId="68" xfId="0" applyNumberFormat="1" applyFont="1" applyFill="1" applyBorder="1" applyAlignment="1" applyProtection="1">
      <alignment horizontal="right" vertical="center" shrinkToFit="1"/>
      <protection locked="0"/>
    </xf>
    <xf numFmtId="179" fontId="36" fillId="11" borderId="7" xfId="0" applyNumberFormat="1" applyFont="1" applyFill="1" applyBorder="1" applyAlignment="1" applyProtection="1">
      <alignment horizontal="right" vertical="center" shrinkToFit="1"/>
      <protection locked="0"/>
    </xf>
    <xf numFmtId="179" fontId="36" fillId="11" borderId="5" xfId="0" applyNumberFormat="1" applyFont="1" applyFill="1" applyBorder="1" applyAlignment="1" applyProtection="1">
      <alignment horizontal="right" vertical="center" shrinkToFit="1"/>
      <protection locked="0"/>
    </xf>
    <xf numFmtId="179" fontId="36" fillId="0" borderId="3" xfId="0" applyNumberFormat="1" applyFont="1" applyFill="1" applyBorder="1" applyAlignment="1">
      <alignment horizontal="right" vertical="center" shrinkToFit="1"/>
    </xf>
    <xf numFmtId="179" fontId="36" fillId="0" borderId="61" xfId="0" applyNumberFormat="1" applyFont="1" applyFill="1" applyBorder="1" applyAlignment="1">
      <alignment horizontal="right" vertical="center" shrinkToFit="1"/>
    </xf>
    <xf numFmtId="179" fontId="36" fillId="0" borderId="6" xfId="0" applyNumberFormat="1" applyFont="1" applyFill="1" applyBorder="1" applyAlignment="1">
      <alignment horizontal="right" vertical="center" shrinkToFit="1"/>
    </xf>
    <xf numFmtId="179" fontId="36" fillId="0" borderId="116" xfId="0" applyNumberFormat="1" applyFont="1" applyFill="1" applyBorder="1" applyAlignment="1">
      <alignment horizontal="right" vertical="center" shrinkToFit="1"/>
    </xf>
    <xf numFmtId="0" fontId="37" fillId="0" borderId="0" xfId="0" applyFont="1" applyFill="1" applyBorder="1" applyAlignment="1">
      <alignment horizontal="right" vertical="center"/>
    </xf>
    <xf numFmtId="0" fontId="36" fillId="0" borderId="66" xfId="0" applyFont="1" applyFill="1" applyBorder="1" applyAlignment="1">
      <alignment horizontal="center" vertical="center" shrinkToFit="1"/>
    </xf>
    <xf numFmtId="0" fontId="37" fillId="10" borderId="0" xfId="0" applyFont="1" applyFill="1" applyAlignment="1">
      <alignment horizontal="right" vertical="top"/>
    </xf>
    <xf numFmtId="0" fontId="36" fillId="0" borderId="59" xfId="0" applyFont="1" applyFill="1" applyBorder="1" applyAlignment="1">
      <alignment horizontal="left" wrapText="1"/>
    </xf>
    <xf numFmtId="0" fontId="36" fillId="0" borderId="132" xfId="0" applyFont="1" applyFill="1" applyBorder="1" applyAlignment="1">
      <alignment horizontal="center" vertical="center"/>
    </xf>
    <xf numFmtId="0" fontId="36" fillId="11" borderId="118" xfId="0" applyFont="1" applyFill="1" applyBorder="1" applyAlignment="1" applyProtection="1">
      <alignment horizontal="left" vertical="center" wrapText="1"/>
      <protection locked="0"/>
    </xf>
    <xf numFmtId="0" fontId="36" fillId="11" borderId="84" xfId="0" applyFont="1" applyFill="1" applyBorder="1" applyAlignment="1" applyProtection="1">
      <alignment horizontal="left" vertical="center" wrapText="1"/>
      <protection locked="0"/>
    </xf>
    <xf numFmtId="0" fontId="36" fillId="11" borderId="84" xfId="0" applyFont="1" applyFill="1" applyBorder="1" applyAlignment="1" applyProtection="1">
      <alignment horizontal="left" vertical="center"/>
      <protection locked="0"/>
    </xf>
    <xf numFmtId="0" fontId="36" fillId="0" borderId="84" xfId="0" applyFont="1" applyBorder="1" applyAlignment="1" applyProtection="1">
      <alignment horizontal="left" vertical="center"/>
      <protection locked="0"/>
    </xf>
    <xf numFmtId="0" fontId="69" fillId="0" borderId="84" xfId="0" applyFont="1" applyBorder="1" applyAlignment="1" applyProtection="1">
      <alignment horizontal="left" vertical="center"/>
      <protection locked="0"/>
    </xf>
    <xf numFmtId="0" fontId="69" fillId="0" borderId="85" xfId="0" applyFont="1" applyBorder="1" applyAlignment="1" applyProtection="1">
      <alignment horizontal="left" vertical="center"/>
      <protection locked="0"/>
    </xf>
    <xf numFmtId="0" fontId="37" fillId="0" borderId="133" xfId="0" applyFont="1" applyFill="1" applyBorder="1" applyAlignment="1">
      <alignment horizontal="center" vertical="center"/>
    </xf>
    <xf numFmtId="0" fontId="37" fillId="0" borderId="134" xfId="0" applyFont="1" applyFill="1" applyBorder="1" applyAlignment="1">
      <alignment horizontal="center" vertical="center"/>
    </xf>
    <xf numFmtId="0" fontId="0" fillId="7" borderId="79" xfId="0" applyFont="1" applyFill="1" applyBorder="1" applyAlignment="1">
      <alignment horizontal="left" vertical="top"/>
    </xf>
    <xf numFmtId="0" fontId="36" fillId="0" borderId="118" xfId="0" applyFont="1" applyFill="1" applyBorder="1" applyAlignment="1" applyProtection="1">
      <alignment horizontal="left" vertical="center"/>
      <protection locked="0"/>
    </xf>
    <xf numFmtId="0" fontId="36" fillId="0" borderId="85" xfId="0" applyFont="1" applyFill="1" applyBorder="1" applyAlignment="1" applyProtection="1">
      <alignment horizontal="left" vertical="center"/>
      <protection locked="0"/>
    </xf>
    <xf numFmtId="0" fontId="12" fillId="10" borderId="0" xfId="0" applyFont="1" applyFill="1"/>
    <xf numFmtId="0" fontId="36" fillId="10" borderId="0" xfId="0" applyFont="1" applyFill="1"/>
    <xf numFmtId="0" fontId="18" fillId="10" borderId="0" xfId="0" applyFont="1" applyFill="1"/>
    <xf numFmtId="0" fontId="12" fillId="10" borderId="0" xfId="0" applyFont="1" applyFill="1" applyAlignment="1">
      <alignment vertical="center"/>
    </xf>
    <xf numFmtId="0" fontId="12" fillId="0" borderId="0" xfId="0" applyFont="1" applyFill="1" applyBorder="1" applyAlignment="1"/>
    <xf numFmtId="0" fontId="67" fillId="0" borderId="0" xfId="0" applyFont="1" applyFill="1" applyBorder="1" applyAlignment="1">
      <alignment horizontal="left" vertical="center"/>
    </xf>
    <xf numFmtId="0" fontId="12" fillId="0" borderId="0" xfId="0" applyFont="1" applyFill="1" applyBorder="1"/>
    <xf numFmtId="0" fontId="12" fillId="0" borderId="1" xfId="0" applyFont="1" applyFill="1" applyBorder="1"/>
    <xf numFmtId="0" fontId="36" fillId="0" borderId="47" xfId="0" applyFont="1" applyFill="1" applyBorder="1" applyAlignment="1">
      <alignment horizontal="left" vertical="center"/>
    </xf>
    <xf numFmtId="0" fontId="36" fillId="0" borderId="54" xfId="0" applyFont="1" applyFill="1" applyBorder="1" applyAlignment="1">
      <alignment vertical="center"/>
    </xf>
    <xf numFmtId="0" fontId="36" fillId="0" borderId="55" xfId="0" applyFont="1" applyFill="1" applyBorder="1" applyAlignment="1">
      <alignment horizontal="center" vertical="center" wrapText="1"/>
    </xf>
    <xf numFmtId="0" fontId="36" fillId="0" borderId="54" xfId="0" applyFont="1" applyFill="1" applyBorder="1" applyAlignment="1">
      <alignment horizontal="center" vertical="center" wrapText="1"/>
    </xf>
    <xf numFmtId="0" fontId="11" fillId="0" borderId="54" xfId="0" applyFont="1" applyFill="1" applyBorder="1" applyAlignment="1">
      <alignment horizontal="left" vertical="center" wrapText="1"/>
    </xf>
    <xf numFmtId="0" fontId="36" fillId="0" borderId="54" xfId="0" applyFont="1" applyFill="1" applyBorder="1" applyAlignment="1">
      <alignment horizontal="left" vertical="center" wrapText="1"/>
    </xf>
    <xf numFmtId="0" fontId="36" fillId="0" borderId="55" xfId="0" applyFont="1" applyFill="1" applyBorder="1" applyAlignment="1" applyProtection="1">
      <alignment horizontal="center" vertical="center" wrapText="1"/>
      <protection locked="0"/>
    </xf>
    <xf numFmtId="0" fontId="36" fillId="0" borderId="54" xfId="0" applyFont="1" applyFill="1" applyBorder="1" applyAlignment="1">
      <alignment horizontal="right" vertical="center" wrapText="1"/>
    </xf>
    <xf numFmtId="0" fontId="12" fillId="10" borderId="54" xfId="0" applyFont="1" applyFill="1" applyBorder="1"/>
    <xf numFmtId="0" fontId="36" fillId="0" borderId="103" xfId="0" applyFont="1" applyFill="1" applyBorder="1" applyAlignment="1">
      <alignment vertical="top" wrapText="1"/>
    </xf>
    <xf numFmtId="0" fontId="36" fillId="0" borderId="127" xfId="0" applyFont="1" applyFill="1" applyBorder="1" applyAlignment="1">
      <alignment vertical="center"/>
    </xf>
    <xf numFmtId="0" fontId="36" fillId="0" borderId="104" xfId="0" applyFont="1" applyFill="1" applyBorder="1" applyAlignment="1">
      <alignment horizontal="center" vertical="center" textRotation="255"/>
    </xf>
    <xf numFmtId="0" fontId="36" fillId="0" borderId="50" xfId="0" applyFont="1" applyFill="1" applyBorder="1" applyAlignment="1">
      <alignment horizontal="center" vertical="center" textRotation="255"/>
    </xf>
    <xf numFmtId="0" fontId="36" fillId="0" borderId="135" xfId="0" applyFont="1" applyFill="1" applyBorder="1" applyAlignment="1">
      <alignment horizontal="center" vertical="center" textRotation="255"/>
    </xf>
    <xf numFmtId="0" fontId="36" fillId="0" borderId="105" xfId="0" applyFont="1" applyFill="1" applyBorder="1" applyAlignment="1">
      <alignment horizontal="center" vertical="center" textRotation="255"/>
    </xf>
    <xf numFmtId="0" fontId="36" fillId="0" borderId="55" xfId="0" applyFont="1" applyFill="1" applyBorder="1" applyAlignment="1">
      <alignment horizontal="center" vertical="center" textRotation="255"/>
    </xf>
    <xf numFmtId="0" fontId="36" fillId="0" borderId="128" xfId="0" applyFont="1" applyFill="1" applyBorder="1" applyAlignment="1">
      <alignment horizontal="center" vertical="center"/>
    </xf>
    <xf numFmtId="0" fontId="36" fillId="0" borderId="53" xfId="0" applyFont="1" applyFill="1" applyBorder="1" applyAlignment="1">
      <alignment horizontal="left" vertical="center" wrapText="1"/>
    </xf>
    <xf numFmtId="0" fontId="18" fillId="12" borderId="47" xfId="0" applyFont="1" applyFill="1" applyBorder="1" applyAlignment="1" applyProtection="1">
      <alignment horizontal="left" vertical="top" wrapText="1"/>
      <protection locked="0"/>
    </xf>
    <xf numFmtId="0" fontId="18" fillId="12" borderId="48" xfId="0" applyFont="1" applyFill="1" applyBorder="1" applyAlignment="1" applyProtection="1">
      <alignment horizontal="left" vertical="top" wrapText="1"/>
      <protection locked="0"/>
    </xf>
    <xf numFmtId="0" fontId="12" fillId="0" borderId="136" xfId="0" applyFont="1" applyFill="1" applyBorder="1" applyAlignment="1">
      <alignment horizontal="center" vertical="center" wrapText="1"/>
    </xf>
    <xf numFmtId="0" fontId="12" fillId="0" borderId="137" xfId="0" applyFont="1" applyFill="1" applyBorder="1" applyAlignment="1">
      <alignment horizontal="center" vertical="center" wrapText="1"/>
    </xf>
    <xf numFmtId="0" fontId="12" fillId="0" borderId="138" xfId="0" applyFont="1" applyFill="1" applyBorder="1" applyAlignment="1">
      <alignment horizontal="center" vertical="center" wrapText="1"/>
    </xf>
    <xf numFmtId="0" fontId="36" fillId="0" borderId="0" xfId="0" applyFont="1" applyFill="1" applyBorder="1"/>
    <xf numFmtId="0" fontId="36" fillId="0" borderId="1" xfId="0" applyFont="1" applyFill="1" applyBorder="1"/>
    <xf numFmtId="0" fontId="36" fillId="0" borderId="58" xfId="0" applyFont="1" applyFill="1" applyBorder="1" applyAlignment="1">
      <alignment horizontal="left" vertical="center"/>
    </xf>
    <xf numFmtId="0" fontId="36" fillId="0" borderId="0"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left" vertical="center" wrapText="1"/>
    </xf>
    <xf numFmtId="0" fontId="0" fillId="0" borderId="0" xfId="0" applyFont="1" applyBorder="1" applyAlignment="1">
      <alignment horizontal="left" vertical="center" wrapText="1"/>
    </xf>
    <xf numFmtId="0" fontId="36" fillId="0" borderId="0" xfId="0" applyFont="1" applyFill="1" applyBorder="1" applyAlignment="1">
      <alignment horizontal="right" vertical="center" wrapText="1"/>
    </xf>
    <xf numFmtId="0" fontId="36" fillId="0" borderId="4" xfId="0" applyFont="1" applyFill="1" applyBorder="1" applyAlignment="1">
      <alignment vertical="center"/>
    </xf>
    <xf numFmtId="0" fontId="36" fillId="0" borderId="3" xfId="0" applyFont="1" applyFill="1" applyBorder="1" applyAlignment="1">
      <alignment horizontal="center" vertical="center"/>
    </xf>
    <xf numFmtId="0" fontId="36" fillId="0" borderId="139" xfId="0" applyFont="1" applyFill="1" applyBorder="1" applyAlignment="1">
      <alignment horizontal="left" vertical="center"/>
    </xf>
    <xf numFmtId="0" fontId="36" fillId="0" borderId="129" xfId="0" applyFont="1" applyFill="1" applyBorder="1" applyAlignment="1">
      <alignment horizontal="center" vertical="center"/>
    </xf>
    <xf numFmtId="0" fontId="36" fillId="0" borderId="1" xfId="0" applyFont="1" applyFill="1" applyBorder="1" applyAlignment="1">
      <alignment horizontal="left" vertical="center" wrapText="1"/>
    </xf>
    <xf numFmtId="0" fontId="18" fillId="12" borderId="58" xfId="0" applyFont="1" applyFill="1" applyBorder="1" applyAlignment="1" applyProtection="1">
      <alignment horizontal="left" vertical="top" wrapText="1"/>
      <protection locked="0"/>
    </xf>
    <xf numFmtId="0" fontId="18" fillId="12" borderId="59" xfId="0" applyFont="1" applyFill="1" applyBorder="1" applyAlignment="1" applyProtection="1">
      <alignment horizontal="left" vertical="top" wrapText="1"/>
      <protection locked="0"/>
    </xf>
    <xf numFmtId="0" fontId="36" fillId="0" borderId="79" xfId="0" applyFont="1" applyFill="1" applyBorder="1" applyAlignment="1">
      <alignment horizontal="left" vertical="center" indent="1"/>
    </xf>
    <xf numFmtId="0" fontId="69" fillId="0" borderId="79" xfId="0" applyFont="1" applyFill="1" applyBorder="1" applyAlignment="1">
      <alignment horizontal="left" vertical="center" indent="1" shrinkToFit="1"/>
    </xf>
    <xf numFmtId="0" fontId="36" fillId="0" borderId="82" xfId="0" applyFont="1" applyFill="1" applyBorder="1" applyAlignment="1">
      <alignment horizontal="left" vertical="center" indent="1"/>
    </xf>
    <xf numFmtId="0" fontId="69" fillId="0" borderId="59" xfId="0" applyFont="1" applyFill="1" applyBorder="1" applyAlignment="1">
      <alignment horizontal="left" vertical="center" shrinkToFit="1"/>
    </xf>
    <xf numFmtId="0" fontId="36" fillId="0" borderId="0" xfId="0" applyFont="1" applyFill="1" applyBorder="1" applyAlignment="1" applyProtection="1">
      <alignment vertical="center" shrinkToFit="1"/>
      <protection locked="0"/>
    </xf>
    <xf numFmtId="0" fontId="36" fillId="0" borderId="0" xfId="0" applyFont="1" applyFill="1" applyBorder="1" applyAlignment="1">
      <alignment vertical="center" shrinkToFit="1"/>
    </xf>
    <xf numFmtId="0" fontId="24" fillId="0" borderId="53" xfId="0" applyFont="1" applyFill="1" applyBorder="1" applyAlignment="1" applyProtection="1">
      <alignment horizontal="center" vertical="center"/>
      <protection locked="0"/>
    </xf>
    <xf numFmtId="0" fontId="69" fillId="7" borderId="53" xfId="0" applyFont="1" applyFill="1" applyBorder="1" applyAlignment="1" applyProtection="1">
      <alignment horizontal="center" vertical="center"/>
      <protection locked="0"/>
    </xf>
    <xf numFmtId="0" fontId="36" fillId="0" borderId="0" xfId="0" applyFont="1" applyFill="1" applyBorder="1" applyAlignment="1" applyProtection="1">
      <alignment horizontal="left" vertical="center" shrinkToFit="1"/>
      <protection locked="0"/>
    </xf>
    <xf numFmtId="0" fontId="36" fillId="0" borderId="65" xfId="0" applyFont="1" applyFill="1" applyBorder="1" applyAlignment="1">
      <alignment horizontal="left" vertical="center"/>
    </xf>
    <xf numFmtId="0" fontId="36" fillId="0" borderId="1" xfId="0" applyFont="1" applyFill="1" applyBorder="1" applyAlignment="1">
      <alignment horizontal="center" vertical="center"/>
    </xf>
    <xf numFmtId="0" fontId="69" fillId="7" borderId="1" xfId="0" applyFont="1" applyFill="1" applyBorder="1" applyAlignment="1" applyProtection="1">
      <alignment horizontal="center" vertical="center"/>
      <protection locked="0"/>
    </xf>
    <xf numFmtId="0" fontId="72" fillId="0" borderId="0" xfId="0" applyFont="1" applyBorder="1" applyAlignment="1">
      <alignment vertical="center"/>
    </xf>
    <xf numFmtId="0" fontId="24" fillId="0" borderId="52" xfId="0" applyFont="1" applyFill="1" applyBorder="1" applyAlignment="1" applyProtection="1">
      <alignment horizontal="center" vertical="center"/>
      <protection locked="0"/>
    </xf>
    <xf numFmtId="0" fontId="36" fillId="0" borderId="79" xfId="0" applyFont="1" applyFill="1" applyBorder="1" applyAlignment="1">
      <alignment horizontal="left" vertical="center"/>
    </xf>
    <xf numFmtId="0" fontId="36" fillId="0" borderId="43" xfId="0" applyFont="1" applyFill="1" applyBorder="1" applyAlignment="1">
      <alignment horizontal="center" vertical="center"/>
    </xf>
    <xf numFmtId="0" fontId="36" fillId="0" borderId="0" xfId="0" applyFont="1" applyFill="1" applyBorder="1" applyAlignment="1">
      <alignment horizontal="center"/>
    </xf>
    <xf numFmtId="0" fontId="69" fillId="0" borderId="59" xfId="0" applyFont="1" applyFill="1" applyBorder="1" applyAlignment="1">
      <alignment horizontal="center" vertical="center" shrinkToFit="1"/>
    </xf>
    <xf numFmtId="0" fontId="36" fillId="0" borderId="1" xfId="0" applyFont="1" applyFill="1" applyBorder="1" applyAlignment="1">
      <alignment horizontal="center"/>
    </xf>
    <xf numFmtId="0" fontId="12" fillId="10" borderId="0" xfId="0" applyFont="1" applyFill="1" applyBorder="1"/>
    <xf numFmtId="0" fontId="36" fillId="0" borderId="4" xfId="0" applyFont="1" applyFill="1" applyBorder="1" applyAlignment="1">
      <alignment horizontal="center" vertical="center" wrapText="1"/>
    </xf>
    <xf numFmtId="0" fontId="36" fillId="0" borderId="9" xfId="0" applyFont="1" applyFill="1" applyBorder="1" applyAlignment="1">
      <alignment horizontal="center" vertical="center" shrinkToFit="1"/>
    </xf>
    <xf numFmtId="0" fontId="69" fillId="0" borderId="9" xfId="0" applyFont="1" applyFill="1" applyBorder="1" applyAlignment="1" applyProtection="1">
      <alignment horizontal="center" vertical="center"/>
      <protection locked="0"/>
    </xf>
    <xf numFmtId="0" fontId="69" fillId="0" borderId="140" xfId="0" applyFont="1" applyFill="1" applyBorder="1" applyAlignment="1" applyProtection="1">
      <alignment horizontal="center" vertical="center"/>
      <protection locked="0"/>
    </xf>
    <xf numFmtId="0" fontId="36" fillId="0" borderId="2" xfId="0" applyFont="1" applyFill="1" applyBorder="1" applyAlignment="1">
      <alignment horizontal="center" vertical="center" shrinkToFit="1"/>
    </xf>
    <xf numFmtId="0" fontId="69" fillId="0" borderId="2" xfId="0" applyFont="1" applyFill="1" applyBorder="1" applyAlignment="1" applyProtection="1">
      <alignment horizontal="center" vertical="center"/>
      <protection locked="0"/>
    </xf>
    <xf numFmtId="0" fontId="69" fillId="0" borderId="141" xfId="0" applyFont="1" applyFill="1" applyBorder="1" applyAlignment="1" applyProtection="1">
      <alignment horizontal="center" vertical="center"/>
      <protection locked="0"/>
    </xf>
    <xf numFmtId="0" fontId="73" fillId="0" borderId="2" xfId="0" applyFont="1" applyFill="1" applyBorder="1" applyAlignment="1">
      <alignment vertical="center" wrapText="1" shrinkToFit="1"/>
    </xf>
    <xf numFmtId="0" fontId="73" fillId="0" borderId="22" xfId="0" applyFont="1" applyFill="1" applyBorder="1" applyAlignment="1">
      <alignment vertical="center" wrapText="1" shrinkToFit="1"/>
    </xf>
    <xf numFmtId="0" fontId="69" fillId="0" borderId="22" xfId="0" applyFont="1" applyFill="1" applyBorder="1" applyAlignment="1" applyProtection="1">
      <alignment horizontal="center" vertical="center"/>
      <protection locked="0"/>
    </xf>
    <xf numFmtId="0" fontId="69" fillId="0" borderId="142" xfId="0" applyFont="1" applyFill="1" applyBorder="1" applyAlignment="1" applyProtection="1">
      <alignment horizontal="center" vertical="center"/>
      <protection locked="0"/>
    </xf>
    <xf numFmtId="0" fontId="36" fillId="0" borderId="0" xfId="0" applyFont="1" applyFill="1" applyBorder="1" applyAlignment="1">
      <alignment vertical="center" wrapText="1"/>
    </xf>
    <xf numFmtId="1" fontId="36" fillId="0" borderId="0" xfId="0" applyNumberFormat="1" applyFont="1" applyFill="1" applyBorder="1" applyAlignment="1" applyProtection="1">
      <alignment horizontal="left" vertical="center" shrinkToFit="1"/>
      <protection locked="0"/>
    </xf>
    <xf numFmtId="0" fontId="73" fillId="0" borderId="2" xfId="0" applyFont="1" applyFill="1" applyBorder="1" applyAlignment="1">
      <alignment horizontal="center" vertical="center" wrapText="1" shrinkToFit="1"/>
    </xf>
    <xf numFmtId="0" fontId="73" fillId="0" borderId="22" xfId="0" applyFont="1" applyFill="1" applyBorder="1" applyAlignment="1">
      <alignment horizontal="center" vertical="center" wrapText="1" shrinkToFit="1"/>
    </xf>
    <xf numFmtId="0" fontId="69" fillId="0" borderId="37" xfId="0" applyFont="1" applyFill="1" applyBorder="1" applyAlignment="1" applyProtection="1">
      <alignment horizontal="center" vertical="center"/>
      <protection locked="0"/>
    </xf>
    <xf numFmtId="0" fontId="69" fillId="0" borderId="143" xfId="0" applyFont="1" applyFill="1" applyBorder="1" applyAlignment="1" applyProtection="1">
      <alignment horizontal="center" vertical="center"/>
      <protection locked="0"/>
    </xf>
    <xf numFmtId="0" fontId="69" fillId="0" borderId="144" xfId="0" applyFont="1" applyFill="1" applyBorder="1" applyAlignment="1" applyProtection="1">
      <alignment horizontal="center" vertical="center"/>
      <protection locked="0"/>
    </xf>
    <xf numFmtId="0" fontId="69" fillId="0" borderId="145" xfId="0" applyFont="1" applyFill="1" applyBorder="1" applyAlignment="1" applyProtection="1">
      <alignment horizontal="center" vertical="center"/>
      <protection locked="0"/>
    </xf>
    <xf numFmtId="0" fontId="69" fillId="0" borderId="38" xfId="0" applyFont="1" applyFill="1" applyBorder="1" applyAlignment="1" applyProtection="1">
      <alignment horizontal="center" vertical="center"/>
      <protection locked="0"/>
    </xf>
    <xf numFmtId="0" fontId="69" fillId="0" borderId="146" xfId="0" applyFont="1" applyFill="1" applyBorder="1" applyAlignment="1" applyProtection="1">
      <alignment horizontal="center" vertical="center"/>
      <protection locked="0"/>
    </xf>
    <xf numFmtId="0" fontId="36" fillId="10" borderId="35" xfId="0" applyFont="1" applyFill="1" applyBorder="1"/>
    <xf numFmtId="0" fontId="36" fillId="0" borderId="35" xfId="0" applyFont="1" applyFill="1" applyBorder="1"/>
    <xf numFmtId="0" fontId="36" fillId="0" borderId="59" xfId="0" applyFont="1" applyFill="1" applyBorder="1" applyAlignment="1">
      <alignment horizontal="center" vertical="center"/>
    </xf>
    <xf numFmtId="0" fontId="36" fillId="10" borderId="0" xfId="0" applyFont="1" applyFill="1" applyBorder="1"/>
    <xf numFmtId="0" fontId="72" fillId="0" borderId="0" xfId="0" applyFont="1" applyFill="1" applyBorder="1" applyAlignment="1">
      <alignment horizontal="left" vertical="center" wrapText="1"/>
    </xf>
    <xf numFmtId="0" fontId="74" fillId="0" borderId="0" xfId="0" applyFont="1" applyFill="1" applyBorder="1" applyAlignment="1">
      <alignment horizontal="right" vertical="top"/>
    </xf>
    <xf numFmtId="0" fontId="36" fillId="0" borderId="86" xfId="0" applyFont="1" applyFill="1" applyBorder="1" applyAlignment="1">
      <alignment horizontal="left" vertical="center"/>
    </xf>
    <xf numFmtId="0" fontId="36" fillId="0" borderId="81" xfId="0" applyFont="1" applyFill="1" applyBorder="1" applyAlignment="1">
      <alignment horizontal="center"/>
    </xf>
    <xf numFmtId="0" fontId="36" fillId="0" borderId="81" xfId="0" applyFont="1" applyFill="1" applyBorder="1" applyAlignment="1">
      <alignment horizontal="left" vertical="center"/>
    </xf>
    <xf numFmtId="0" fontId="12" fillId="10" borderId="81" xfId="0" applyFont="1" applyFill="1" applyBorder="1"/>
    <xf numFmtId="0" fontId="11" fillId="0" borderId="81" xfId="0" applyFont="1" applyFill="1" applyBorder="1" applyAlignment="1">
      <alignment horizontal="left" vertical="center" wrapText="1"/>
    </xf>
    <xf numFmtId="0" fontId="36" fillId="0" borderId="81" xfId="0" applyFont="1" applyFill="1" applyBorder="1" applyAlignment="1">
      <alignment horizontal="left" vertical="center" wrapText="1"/>
    </xf>
    <xf numFmtId="0" fontId="72" fillId="0" borderId="81" xfId="0" applyFont="1" applyFill="1" applyBorder="1" applyAlignment="1">
      <alignment horizontal="left" vertical="center" wrapText="1"/>
    </xf>
    <xf numFmtId="0" fontId="0" fillId="0" borderId="81" xfId="0" applyFont="1" applyBorder="1" applyAlignment="1">
      <alignment horizontal="left" vertical="center" wrapText="1"/>
    </xf>
    <xf numFmtId="1" fontId="36" fillId="0" borderId="81" xfId="0" applyNumberFormat="1" applyFont="1" applyFill="1" applyBorder="1" applyAlignment="1" applyProtection="1">
      <alignment horizontal="left" vertical="center" shrinkToFit="1"/>
      <protection locked="0"/>
    </xf>
    <xf numFmtId="0" fontId="36" fillId="0" borderId="81" xfId="0" applyFont="1" applyFill="1" applyBorder="1" applyAlignment="1">
      <alignment vertical="center"/>
    </xf>
    <xf numFmtId="0" fontId="36" fillId="0" borderId="81" xfId="0" applyFont="1" applyFill="1" applyBorder="1" applyAlignment="1">
      <alignment horizontal="center" vertical="center" wrapText="1"/>
    </xf>
    <xf numFmtId="0" fontId="36" fillId="10" borderId="81" xfId="0" applyFont="1" applyFill="1" applyBorder="1"/>
    <xf numFmtId="0" fontId="36" fillId="0" borderId="82" xfId="0" applyFont="1" applyFill="1" applyBorder="1" applyAlignment="1">
      <alignment horizontal="center" vertical="center"/>
    </xf>
    <xf numFmtId="0" fontId="36" fillId="0" borderId="79" xfId="0" applyFont="1" applyFill="1" applyBorder="1" applyAlignment="1">
      <alignment horizontal="left" vertical="center" wrapText="1"/>
    </xf>
    <xf numFmtId="0" fontId="18" fillId="12" borderId="86" xfId="0" applyFont="1" applyFill="1" applyBorder="1" applyAlignment="1" applyProtection="1">
      <alignment horizontal="left" vertical="top" wrapText="1"/>
      <protection locked="0"/>
    </xf>
    <xf numFmtId="0" fontId="18" fillId="12" borderId="82" xfId="0" applyFont="1" applyFill="1" applyBorder="1" applyAlignment="1" applyProtection="1">
      <alignment horizontal="left" vertical="top" wrapText="1"/>
      <protection locked="0"/>
    </xf>
    <xf numFmtId="0" fontId="36" fillId="0" borderId="79" xfId="0" applyFont="1" applyFill="1" applyBorder="1" applyAlignment="1">
      <alignment horizontal="center" vertical="center"/>
    </xf>
    <xf numFmtId="0" fontId="74" fillId="0" borderId="0" xfId="0" applyFont="1" applyFill="1" applyAlignment="1">
      <alignment vertical="center"/>
    </xf>
    <xf numFmtId="0" fontId="36" fillId="0" borderId="0" xfId="0" applyFont="1" applyFill="1" applyAlignment="1"/>
    <xf numFmtId="0" fontId="69" fillId="0" borderId="0" xfId="0" applyFont="1" applyFill="1" applyBorder="1" applyAlignment="1"/>
    <xf numFmtId="0" fontId="0" fillId="0" borderId="0" xfId="0" applyFont="1" applyFill="1" applyBorder="1" applyAlignment="1">
      <alignment wrapText="1"/>
    </xf>
    <xf numFmtId="0" fontId="36" fillId="0" borderId="0" xfId="0" applyFont="1" applyFill="1" applyBorder="1" applyAlignment="1">
      <alignment vertical="top" wrapText="1"/>
    </xf>
    <xf numFmtId="0" fontId="75" fillId="0" borderId="0" xfId="0" applyFont="1" applyFill="1" applyBorder="1" applyAlignment="1">
      <alignment vertical="center" wrapText="1"/>
    </xf>
    <xf numFmtId="0" fontId="75" fillId="0" borderId="0" xfId="0" applyFont="1" applyFill="1" applyBorder="1" applyAlignment="1">
      <alignment horizontal="justify" vertical="center"/>
    </xf>
    <xf numFmtId="0" fontId="36" fillId="10" borderId="0" xfId="0" applyFont="1" applyFill="1" applyBorder="1" applyAlignment="1">
      <alignment horizontal="left" vertical="center"/>
    </xf>
    <xf numFmtId="0" fontId="12" fillId="10" borderId="0" xfId="0" applyFont="1" applyFill="1" applyBorder="1" applyAlignment="1"/>
    <xf numFmtId="0" fontId="18" fillId="10" borderId="0" xfId="0" applyFont="1" applyFill="1" applyAlignment="1">
      <alignment vertical="center"/>
    </xf>
    <xf numFmtId="0" fontId="76" fillId="10" borderId="0" xfId="0" applyFont="1" applyFill="1" applyAlignment="1">
      <alignment horizontal="justify"/>
    </xf>
    <xf numFmtId="0" fontId="36" fillId="10" borderId="0" xfId="0" applyFont="1" applyFill="1" applyBorder="1" applyAlignment="1">
      <alignment vertical="center"/>
    </xf>
    <xf numFmtId="0" fontId="77" fillId="10" borderId="0" xfId="0" applyFont="1" applyFill="1"/>
    <xf numFmtId="0" fontId="37" fillId="0" borderId="0" xfId="30" applyFont="1">
      <alignment vertical="center"/>
    </xf>
    <xf numFmtId="0" fontId="36" fillId="0" borderId="0" xfId="30" applyFont="1">
      <alignment vertical="center"/>
    </xf>
    <xf numFmtId="0" fontId="37" fillId="0" borderId="0" xfId="30" applyFont="1" applyAlignment="1">
      <alignment vertical="center" shrinkToFit="1"/>
    </xf>
    <xf numFmtId="0" fontId="37" fillId="0" borderId="9" xfId="30" applyFont="1" applyBorder="1" applyAlignment="1">
      <alignment horizontal="center" vertical="center"/>
    </xf>
    <xf numFmtId="0" fontId="37" fillId="0" borderId="3" xfId="30" applyFont="1" applyBorder="1">
      <alignment vertical="center"/>
    </xf>
    <xf numFmtId="0" fontId="37" fillId="0" borderId="0" xfId="30" applyFont="1" applyAlignment="1">
      <alignment vertical="center"/>
    </xf>
    <xf numFmtId="0" fontId="37" fillId="0" borderId="0" xfId="30" applyFont="1" applyAlignment="1">
      <alignment vertical="center" wrapText="1"/>
    </xf>
    <xf numFmtId="0" fontId="37" fillId="0" borderId="0" xfId="30" applyFont="1" applyAlignment="1">
      <alignment horizontal="left" vertical="center"/>
    </xf>
    <xf numFmtId="0" fontId="37" fillId="0" borderId="22" xfId="30" applyFont="1" applyBorder="1" applyAlignment="1">
      <alignment horizontal="center" vertical="center"/>
    </xf>
    <xf numFmtId="0" fontId="37" fillId="0" borderId="3" xfId="30" applyFont="1" applyBorder="1" applyAlignment="1">
      <alignment vertical="center" shrinkToFit="1"/>
    </xf>
    <xf numFmtId="0" fontId="37" fillId="0" borderId="36" xfId="30" applyFont="1" applyBorder="1" applyAlignment="1">
      <alignment horizontal="left" vertical="center"/>
    </xf>
    <xf numFmtId="0" fontId="37" fillId="0" borderId="3" xfId="30" applyFont="1" applyBorder="1" applyAlignment="1">
      <alignment horizontal="center" vertical="center"/>
    </xf>
    <xf numFmtId="38" fontId="37" fillId="0" borderId="3" xfId="65" applyFont="1" applyBorder="1">
      <alignment vertical="center"/>
    </xf>
    <xf numFmtId="3" fontId="37" fillId="0" borderId="3" xfId="30" applyNumberFormat="1" applyFont="1" applyBorder="1">
      <alignment vertical="center"/>
    </xf>
    <xf numFmtId="0" fontId="37" fillId="0" borderId="4" xfId="30" applyFont="1" applyBorder="1" applyAlignment="1">
      <alignment vertical="center"/>
    </xf>
    <xf numFmtId="0" fontId="36" fillId="0" borderId="40" xfId="30" applyFont="1" applyBorder="1" applyAlignment="1">
      <alignment horizontal="center" vertical="center"/>
    </xf>
    <xf numFmtId="0" fontId="78" fillId="0" borderId="9" xfId="30" applyFont="1" applyBorder="1">
      <alignment vertical="center"/>
    </xf>
    <xf numFmtId="0" fontId="37" fillId="0" borderId="4" xfId="30" applyFont="1" applyBorder="1" applyAlignment="1">
      <alignment horizontal="left" vertical="center"/>
    </xf>
    <xf numFmtId="0" fontId="36" fillId="0" borderId="9" xfId="30" applyFont="1" applyBorder="1" applyAlignment="1">
      <alignment horizontal="center" vertical="center"/>
    </xf>
    <xf numFmtId="0" fontId="36" fillId="0" borderId="4" xfId="30" applyFont="1" applyBorder="1" applyAlignment="1">
      <alignment horizontal="center" vertical="center"/>
    </xf>
    <xf numFmtId="0" fontId="37" fillId="0" borderId="22" xfId="30" applyFont="1" applyBorder="1">
      <alignment vertical="center"/>
    </xf>
    <xf numFmtId="0" fontId="36" fillId="0" borderId="2" xfId="30" applyFont="1" applyBorder="1">
      <alignment vertical="center"/>
    </xf>
    <xf numFmtId="0" fontId="36" fillId="0" borderId="4" xfId="30" applyFont="1" applyBorder="1">
      <alignment vertical="center"/>
    </xf>
    <xf numFmtId="0" fontId="37" fillId="0" borderId="97" xfId="30" applyFont="1" applyBorder="1">
      <alignment vertical="center"/>
    </xf>
    <xf numFmtId="0" fontId="37" fillId="0" borderId="52" xfId="30" applyFont="1" applyBorder="1">
      <alignment vertical="center"/>
    </xf>
    <xf numFmtId="0" fontId="36" fillId="0" borderId="57" xfId="30" applyFont="1" applyBorder="1" applyAlignment="1">
      <alignment vertical="center" shrinkToFit="1"/>
    </xf>
    <xf numFmtId="0" fontId="37" fillId="0" borderId="0" xfId="30" applyFont="1" applyAlignment="1">
      <alignment horizontal="right" vertical="center"/>
    </xf>
    <xf numFmtId="0" fontId="36" fillId="0" borderId="22" xfId="30" applyFont="1" applyBorder="1">
      <alignment vertical="center"/>
    </xf>
    <xf numFmtId="0" fontId="36" fillId="0" borderId="42" xfId="30" applyFont="1" applyBorder="1">
      <alignment vertical="center"/>
    </xf>
    <xf numFmtId="38" fontId="37" fillId="0" borderId="132" xfId="65" applyFont="1" applyBorder="1">
      <alignment vertical="center"/>
    </xf>
    <xf numFmtId="38" fontId="36" fillId="0" borderId="120" xfId="65" applyFont="1" applyBorder="1">
      <alignment vertical="center"/>
    </xf>
    <xf numFmtId="181" fontId="37" fillId="0" borderId="3" xfId="30" applyNumberFormat="1" applyFont="1" applyBorder="1">
      <alignment vertical="center"/>
    </xf>
    <xf numFmtId="0" fontId="26" fillId="0" borderId="0" xfId="63" applyFont="1">
      <alignment vertical="center"/>
    </xf>
    <xf numFmtId="0" fontId="32" fillId="0" borderId="0" xfId="63" applyFont="1">
      <alignment vertical="center"/>
    </xf>
    <xf numFmtId="0" fontId="79" fillId="0" borderId="0" xfId="63" applyFont="1">
      <alignment vertical="center"/>
    </xf>
    <xf numFmtId="0" fontId="80" fillId="0" borderId="0" xfId="63" applyFont="1">
      <alignment vertical="center"/>
    </xf>
    <xf numFmtId="0" fontId="81" fillId="0" borderId="0" xfId="63" applyFont="1" applyAlignment="1">
      <alignment horizontal="center" vertical="center"/>
    </xf>
    <xf numFmtId="0" fontId="82" fillId="0" borderId="0" xfId="63" applyFont="1">
      <alignment vertical="center"/>
    </xf>
    <xf numFmtId="0" fontId="80" fillId="0" borderId="9" xfId="63" applyFont="1" applyBorder="1" applyAlignment="1">
      <alignment horizontal="center" vertical="center"/>
    </xf>
    <xf numFmtId="0" fontId="80" fillId="0" borderId="3" xfId="63" applyFont="1" applyBorder="1">
      <alignment vertical="center"/>
    </xf>
    <xf numFmtId="0" fontId="83" fillId="0" borderId="0" xfId="63" applyFont="1">
      <alignment vertical="center"/>
    </xf>
    <xf numFmtId="0" fontId="80" fillId="0" borderId="22" xfId="63" applyFont="1" applyBorder="1" applyAlignment="1">
      <alignment horizontal="center" vertical="center"/>
    </xf>
    <xf numFmtId="0" fontId="80" fillId="0" borderId="3" xfId="63" applyFont="1" applyBorder="1" applyAlignment="1">
      <alignment vertical="center" shrinkToFit="1"/>
    </xf>
    <xf numFmtId="0" fontId="80" fillId="0" borderId="0" xfId="63" applyFont="1" applyBorder="1" applyAlignment="1">
      <alignment horizontal="right" vertical="center"/>
    </xf>
    <xf numFmtId="0" fontId="80" fillId="0" borderId="3" xfId="63" applyFont="1" applyBorder="1" applyAlignment="1">
      <alignment horizontal="center" vertical="center"/>
    </xf>
    <xf numFmtId="0" fontId="84" fillId="0" borderId="0" xfId="63" applyFont="1" applyBorder="1" applyAlignment="1">
      <alignment horizontal="right" vertical="center"/>
    </xf>
    <xf numFmtId="0" fontId="83" fillId="0" borderId="3" xfId="63" applyFont="1" applyBorder="1" applyAlignment="1">
      <alignment horizontal="center" vertical="center"/>
    </xf>
    <xf numFmtId="0" fontId="83" fillId="0" borderId="40" xfId="63" applyFont="1" applyBorder="1" applyAlignment="1">
      <alignment horizontal="center" vertical="center"/>
    </xf>
    <xf numFmtId="0" fontId="83" fillId="0" borderId="9" xfId="63" applyFont="1" applyBorder="1" applyAlignment="1">
      <alignment horizontal="center" vertical="center"/>
    </xf>
    <xf numFmtId="0" fontId="83" fillId="0" borderId="4" xfId="63" applyFont="1" applyBorder="1" applyAlignment="1">
      <alignment horizontal="center" vertical="center"/>
    </xf>
    <xf numFmtId="0" fontId="83" fillId="0" borderId="2" xfId="63" applyFont="1" applyBorder="1">
      <alignment vertical="center"/>
    </xf>
    <xf numFmtId="0" fontId="83" fillId="0" borderId="4" xfId="63" applyFont="1" applyBorder="1">
      <alignment vertical="center"/>
    </xf>
    <xf numFmtId="0" fontId="80" fillId="0" borderId="97" xfId="63" applyFont="1" applyBorder="1">
      <alignment vertical="center"/>
    </xf>
    <xf numFmtId="0" fontId="80" fillId="0" borderId="5" xfId="63" applyFont="1" applyBorder="1">
      <alignment vertical="center"/>
    </xf>
    <xf numFmtId="0" fontId="80" fillId="0" borderId="52" xfId="63" applyFont="1" applyBorder="1">
      <alignment vertical="center"/>
    </xf>
    <xf numFmtId="0" fontId="83" fillId="0" borderId="57" xfId="63" applyFont="1" applyBorder="1" applyAlignment="1">
      <alignment vertical="center" shrinkToFit="1"/>
    </xf>
    <xf numFmtId="0" fontId="83" fillId="0" borderId="0" xfId="63" applyFont="1" applyBorder="1" applyAlignment="1">
      <alignment vertical="center" shrinkToFit="1"/>
    </xf>
    <xf numFmtId="0" fontId="83" fillId="0" borderId="22" xfId="63" applyFont="1" applyBorder="1">
      <alignment vertical="center"/>
    </xf>
    <xf numFmtId="0" fontId="83" fillId="0" borderId="42" xfId="63" applyFont="1" applyBorder="1">
      <alignment vertical="center"/>
    </xf>
    <xf numFmtId="0" fontId="80" fillId="0" borderId="132" xfId="63" applyFont="1" applyBorder="1">
      <alignment vertical="center"/>
    </xf>
    <xf numFmtId="0" fontId="83" fillId="0" borderId="120" xfId="63" applyFont="1" applyBorder="1">
      <alignment vertical="center"/>
    </xf>
    <xf numFmtId="0" fontId="9" fillId="0" borderId="0" xfId="29"/>
    <xf numFmtId="0" fontId="85" fillId="0" borderId="0" xfId="29" applyFont="1" applyAlignment="1">
      <alignment horizontal="center"/>
    </xf>
    <xf numFmtId="0" fontId="85" fillId="0" borderId="0" xfId="29" applyFont="1" applyAlignment="1"/>
    <xf numFmtId="0" fontId="9" fillId="0" borderId="3" xfId="29" applyBorder="1"/>
    <xf numFmtId="0" fontId="9" fillId="0" borderId="5" xfId="29" applyBorder="1" applyAlignment="1">
      <alignment horizontal="center" vertical="top"/>
    </xf>
    <xf numFmtId="0" fontId="9" fillId="0" borderId="6" xfId="29" applyBorder="1" applyAlignment="1">
      <alignment horizontal="center" vertical="top"/>
    </xf>
    <xf numFmtId="0" fontId="9" fillId="0" borderId="7" xfId="29" applyBorder="1" applyAlignment="1">
      <alignment horizontal="center" vertical="top"/>
    </xf>
    <xf numFmtId="0" fontId="9" fillId="0" borderId="0" xfId="29" applyFont="1" applyAlignment="1">
      <alignment horizontal="right"/>
    </xf>
    <xf numFmtId="0" fontId="37" fillId="0" borderId="4" xfId="0" applyFont="1" applyFill="1" applyBorder="1" applyAlignment="1">
      <alignment horizontal="center" vertical="center" shrinkToFit="1"/>
    </xf>
    <xf numFmtId="0" fontId="59" fillId="0" borderId="39" xfId="29" applyFont="1" applyBorder="1" applyAlignment="1">
      <alignment horizontal="left" vertical="top" wrapText="1"/>
    </xf>
    <xf numFmtId="0" fontId="59" fillId="0" borderId="35" xfId="29" applyFont="1" applyBorder="1" applyAlignment="1">
      <alignment horizontal="left" vertical="top" wrapText="1"/>
    </xf>
    <xf numFmtId="0" fontId="59" fillId="0" borderId="40" xfId="29" applyFont="1" applyBorder="1" applyAlignment="1">
      <alignment horizontal="left" vertical="top" wrapText="1"/>
    </xf>
    <xf numFmtId="0" fontId="9" fillId="0" borderId="39" xfId="29" applyBorder="1" applyAlignment="1">
      <alignment horizontal="left" vertical="top" wrapText="1"/>
    </xf>
    <xf numFmtId="0" fontId="9" fillId="0" borderId="35" xfId="29" applyBorder="1" applyAlignment="1">
      <alignment horizontal="left" vertical="top" wrapText="1"/>
    </xf>
    <xf numFmtId="0" fontId="9" fillId="0" borderId="40" xfId="29" applyBorder="1" applyAlignment="1">
      <alignment horizontal="left" vertical="top" wrapText="1"/>
    </xf>
    <xf numFmtId="0" fontId="9" fillId="0" borderId="39" xfId="29" applyBorder="1" applyAlignment="1">
      <alignment horizontal="left" vertical="top"/>
    </xf>
    <xf numFmtId="0" fontId="9" fillId="0" borderId="35" xfId="29" applyBorder="1" applyAlignment="1">
      <alignment horizontal="left" vertical="top"/>
    </xf>
    <xf numFmtId="0" fontId="9" fillId="0" borderId="40" xfId="29" applyBorder="1" applyAlignment="1">
      <alignment horizontal="left" vertical="top"/>
    </xf>
    <xf numFmtId="0" fontId="9" fillId="0" borderId="8" xfId="29" applyBorder="1" applyAlignment="1">
      <alignment horizontal="left" vertical="top"/>
    </xf>
    <xf numFmtId="0" fontId="9" fillId="0" borderId="0" xfId="29" applyBorder="1" applyAlignment="1">
      <alignment horizontal="left" vertical="top"/>
    </xf>
    <xf numFmtId="0" fontId="9" fillId="0" borderId="4" xfId="29" applyBorder="1" applyAlignment="1">
      <alignment horizontal="left" vertical="top"/>
    </xf>
    <xf numFmtId="0" fontId="9" fillId="0" borderId="8" xfId="29" applyFill="1" applyBorder="1" applyAlignment="1">
      <alignment vertical="top"/>
    </xf>
    <xf numFmtId="0" fontId="59" fillId="0" borderId="41" xfId="29" applyFont="1" applyBorder="1" applyAlignment="1">
      <alignment horizontal="left" vertical="top" wrapText="1"/>
    </xf>
    <xf numFmtId="0" fontId="59" fillId="0" borderId="36" xfId="29" applyFont="1" applyBorder="1" applyAlignment="1">
      <alignment horizontal="left" vertical="top" wrapText="1"/>
    </xf>
    <xf numFmtId="0" fontId="59" fillId="0" borderId="42" xfId="29" applyFont="1" applyBorder="1" applyAlignment="1">
      <alignment horizontal="left" vertical="top" wrapText="1"/>
    </xf>
    <xf numFmtId="0" fontId="9" fillId="0" borderId="41" xfId="29" applyBorder="1" applyAlignment="1">
      <alignment horizontal="left" vertical="top" wrapText="1"/>
    </xf>
    <xf numFmtId="0" fontId="9" fillId="0" borderId="36" xfId="29" applyBorder="1" applyAlignment="1">
      <alignment horizontal="left" vertical="top" wrapText="1"/>
    </xf>
    <xf numFmtId="0" fontId="9" fillId="0" borderId="42" xfId="29" applyBorder="1" applyAlignment="1">
      <alignment horizontal="left" vertical="top" wrapText="1"/>
    </xf>
    <xf numFmtId="0" fontId="9" fillId="0" borderId="41" xfId="29" applyBorder="1" applyAlignment="1">
      <alignment horizontal="left" vertical="top"/>
    </xf>
    <xf numFmtId="0" fontId="9" fillId="0" borderId="36" xfId="29" applyBorder="1" applyAlignment="1">
      <alignment horizontal="left" vertical="top"/>
    </xf>
    <xf numFmtId="0" fontId="9" fillId="0" borderId="42" xfId="29" applyBorder="1" applyAlignment="1">
      <alignment horizontal="left" vertical="top"/>
    </xf>
    <xf numFmtId="0" fontId="36" fillId="0" borderId="4" xfId="0" applyFont="1" applyFill="1" applyBorder="1" applyAlignment="1">
      <alignment horizontal="left" vertical="center" shrinkToFit="1"/>
    </xf>
    <xf numFmtId="0" fontId="9" fillId="0" borderId="8" xfId="29" applyBorder="1" applyAlignment="1">
      <alignment horizontal="left" vertical="top" wrapText="1"/>
    </xf>
    <xf numFmtId="0" fontId="9" fillId="0" borderId="0" xfId="29" applyBorder="1" applyAlignment="1">
      <alignment horizontal="left" vertical="top" wrapText="1"/>
    </xf>
    <xf numFmtId="0" fontId="9" fillId="0" borderId="0" xfId="29" applyAlignment="1">
      <alignment horizontal="left" vertical="top" wrapText="1"/>
    </xf>
    <xf numFmtId="0" fontId="9" fillId="0" borderId="4" xfId="29" applyBorder="1" applyAlignment="1">
      <alignment horizontal="left" vertical="top" wrapText="1"/>
    </xf>
    <xf numFmtId="0" fontId="9" fillId="0" borderId="4" xfId="29" applyBorder="1" applyAlignment="1">
      <alignment horizontal="right" vertical="center"/>
    </xf>
    <xf numFmtId="0" fontId="9" fillId="0" borderId="9" xfId="29" applyBorder="1" applyAlignment="1">
      <alignment horizontal="center" vertical="center"/>
    </xf>
    <xf numFmtId="0" fontId="59" fillId="0" borderId="39" xfId="29" applyFont="1" applyBorder="1" applyAlignment="1">
      <alignment vertical="center"/>
    </xf>
    <xf numFmtId="0" fontId="59" fillId="0" borderId="35" xfId="29" applyFont="1" applyBorder="1" applyAlignment="1">
      <alignment vertical="center"/>
    </xf>
    <xf numFmtId="0" fontId="59" fillId="0" borderId="40" xfId="29" applyFont="1" applyBorder="1" applyAlignment="1">
      <alignment vertical="center"/>
    </xf>
    <xf numFmtId="0" fontId="59" fillId="0" borderId="9" xfId="29" applyFont="1" applyBorder="1" applyAlignment="1">
      <alignment vertical="center"/>
    </xf>
    <xf numFmtId="0" fontId="86" fillId="0" borderId="40" xfId="29" applyFont="1" applyBorder="1" applyAlignment="1">
      <alignment vertical="center"/>
    </xf>
    <xf numFmtId="0" fontId="59" fillId="0" borderId="35" xfId="29" applyFont="1" applyBorder="1" applyAlignment="1">
      <alignment horizontal="left" vertical="center" wrapText="1"/>
    </xf>
    <xf numFmtId="0" fontId="9" fillId="0" borderId="22" xfId="29" applyBorder="1" applyAlignment="1">
      <alignment horizontal="center" vertical="center"/>
    </xf>
    <xf numFmtId="0" fontId="59" fillId="0" borderId="41" xfId="29" applyFont="1" applyBorder="1" applyAlignment="1">
      <alignment vertical="center"/>
    </xf>
    <xf numFmtId="0" fontId="59" fillId="0" borderId="36" xfId="29" applyFont="1" applyBorder="1" applyAlignment="1">
      <alignment vertical="center"/>
    </xf>
    <xf numFmtId="0" fontId="59" fillId="0" borderId="42" xfId="29" applyFont="1" applyBorder="1" applyAlignment="1">
      <alignment vertical="center"/>
    </xf>
    <xf numFmtId="0" fontId="59" fillId="0" borderId="22" xfId="29" applyFont="1" applyBorder="1" applyAlignment="1">
      <alignment vertical="center"/>
    </xf>
    <xf numFmtId="0" fontId="59" fillId="0" borderId="36" xfId="29" applyFont="1" applyBorder="1" applyAlignment="1">
      <alignment horizontal="left" vertical="center" wrapText="1"/>
    </xf>
    <xf numFmtId="0" fontId="9" fillId="0" borderId="147" xfId="29" applyBorder="1"/>
    <xf numFmtId="0" fontId="62" fillId="0" borderId="0" xfId="29" applyFont="1" applyAlignment="1">
      <alignment horizontal="center"/>
    </xf>
    <xf numFmtId="0" fontId="62" fillId="0" borderId="0" xfId="29" applyFont="1" applyAlignment="1"/>
    <xf numFmtId="0" fontId="0" fillId="0" borderId="3" xfId="29" applyFont="1" applyBorder="1"/>
    <xf numFmtId="0" fontId="0" fillId="0" borderId="5" xfId="29" applyFont="1" applyBorder="1" applyAlignment="1">
      <alignment horizontal="center" vertical="top"/>
    </xf>
    <xf numFmtId="0" fontId="0" fillId="0" borderId="6" xfId="29" applyFont="1" applyBorder="1" applyAlignment="1">
      <alignment horizontal="center" vertical="top"/>
    </xf>
    <xf numFmtId="0" fontId="0" fillId="0" borderId="7" xfId="29" applyFont="1" applyBorder="1" applyAlignment="1">
      <alignment horizontal="center" vertical="top"/>
    </xf>
    <xf numFmtId="0" fontId="42" fillId="0" borderId="39" xfId="29" applyFont="1" applyBorder="1" applyAlignment="1">
      <alignment horizontal="left" vertical="top" wrapText="1"/>
    </xf>
    <xf numFmtId="0" fontId="42" fillId="0" borderId="35" xfId="29" applyFont="1" applyBorder="1" applyAlignment="1">
      <alignment horizontal="left" vertical="top" wrapText="1"/>
    </xf>
    <xf numFmtId="0" fontId="42" fillId="0" borderId="40" xfId="29" applyFont="1" applyBorder="1" applyAlignment="1">
      <alignment horizontal="left" vertical="top" wrapText="1"/>
    </xf>
    <xf numFmtId="0" fontId="0" fillId="0" borderId="39" xfId="29" applyFont="1" applyBorder="1" applyAlignment="1">
      <alignment horizontal="left" vertical="top" wrapText="1"/>
    </xf>
    <xf numFmtId="0" fontId="0" fillId="0" borderId="35" xfId="29" applyFont="1" applyBorder="1" applyAlignment="1">
      <alignment horizontal="left" vertical="top" wrapText="1"/>
    </xf>
    <xf numFmtId="0" fontId="0" fillId="0" borderId="40" xfId="29" applyFont="1" applyBorder="1" applyAlignment="1">
      <alignment horizontal="left" vertical="top" wrapText="1"/>
    </xf>
    <xf numFmtId="0" fontId="0" fillId="0" borderId="39" xfId="29" applyFont="1" applyBorder="1" applyAlignment="1">
      <alignment horizontal="left" vertical="top"/>
    </xf>
    <xf numFmtId="0" fontId="0" fillId="0" borderId="35" xfId="29" applyFont="1" applyBorder="1" applyAlignment="1">
      <alignment horizontal="left" vertical="top"/>
    </xf>
    <xf numFmtId="0" fontId="0" fillId="0" borderId="40" xfId="29" applyFont="1" applyBorder="1" applyAlignment="1">
      <alignment horizontal="left" vertical="top"/>
    </xf>
    <xf numFmtId="0" fontId="0" fillId="0" borderId="5" xfId="29" applyFont="1" applyBorder="1" applyAlignment="1">
      <alignment horizontal="left" vertical="top"/>
    </xf>
    <xf numFmtId="0" fontId="0" fillId="0" borderId="6" xfId="29" applyFont="1" applyBorder="1" applyAlignment="1">
      <alignment horizontal="left" vertical="top"/>
    </xf>
    <xf numFmtId="0" fontId="0" fillId="0" borderId="7" xfId="29" applyFont="1" applyBorder="1" applyAlignment="1">
      <alignment horizontal="left" vertical="top"/>
    </xf>
    <xf numFmtId="0" fontId="0" fillId="0" borderId="8" xfId="29" applyFont="1" applyFill="1" applyBorder="1" applyAlignment="1">
      <alignment vertical="top"/>
    </xf>
    <xf numFmtId="0" fontId="42" fillId="0" borderId="41" xfId="29" applyFont="1" applyBorder="1" applyAlignment="1">
      <alignment horizontal="left" vertical="top" wrapText="1"/>
    </xf>
    <xf numFmtId="0" fontId="42" fillId="0" borderId="36" xfId="29" applyFont="1" applyBorder="1" applyAlignment="1">
      <alignment horizontal="left" vertical="top" wrapText="1"/>
    </xf>
    <xf numFmtId="0" fontId="42" fillId="0" borderId="42" xfId="29" applyFont="1" applyBorder="1" applyAlignment="1">
      <alignment horizontal="left" vertical="top" wrapText="1"/>
    </xf>
    <xf numFmtId="0" fontId="0" fillId="0" borderId="41" xfId="29" applyFont="1" applyBorder="1" applyAlignment="1">
      <alignment horizontal="left" vertical="top" wrapText="1"/>
    </xf>
    <xf numFmtId="0" fontId="0" fillId="0" borderId="36" xfId="29" applyFont="1" applyBorder="1" applyAlignment="1">
      <alignment horizontal="left" vertical="top" wrapText="1"/>
    </xf>
    <xf numFmtId="0" fontId="0" fillId="0" borderId="42" xfId="29" applyFont="1" applyBorder="1" applyAlignment="1">
      <alignment horizontal="left" vertical="top" wrapText="1"/>
    </xf>
    <xf numFmtId="0" fontId="0" fillId="0" borderId="41" xfId="29" applyFont="1" applyBorder="1" applyAlignment="1">
      <alignment horizontal="left" vertical="top"/>
    </xf>
    <xf numFmtId="0" fontId="0" fillId="0" borderId="36" xfId="29" applyFont="1" applyBorder="1" applyAlignment="1">
      <alignment horizontal="left" vertical="top"/>
    </xf>
    <xf numFmtId="0" fontId="0" fillId="0" borderId="42" xfId="29" applyFont="1" applyBorder="1" applyAlignment="1">
      <alignment horizontal="left" vertical="top"/>
    </xf>
    <xf numFmtId="0" fontId="0" fillId="0" borderId="5" xfId="29" applyFont="1" applyBorder="1" applyAlignment="1">
      <alignment horizontal="left" vertical="top" wrapText="1"/>
    </xf>
    <xf numFmtId="0" fontId="0" fillId="0" borderId="6" xfId="29" applyFont="1" applyBorder="1" applyAlignment="1">
      <alignment horizontal="left" vertical="top" wrapText="1"/>
    </xf>
    <xf numFmtId="0" fontId="0" fillId="0" borderId="7" xfId="29" applyFont="1" applyBorder="1" applyAlignment="1">
      <alignment horizontal="left" vertical="top" wrapText="1"/>
    </xf>
    <xf numFmtId="0" fontId="0" fillId="0" borderId="8" xfId="29" applyFont="1" applyBorder="1" applyAlignment="1">
      <alignment horizontal="left" vertical="top" wrapText="1"/>
    </xf>
    <xf numFmtId="0" fontId="0" fillId="0" borderId="0" xfId="29" applyFont="1" applyBorder="1" applyAlignment="1">
      <alignment horizontal="left" vertical="top" wrapText="1"/>
    </xf>
    <xf numFmtId="0" fontId="0" fillId="0" borderId="4" xfId="29" applyFont="1" applyBorder="1" applyAlignment="1">
      <alignment horizontal="left" vertical="top" wrapText="1"/>
    </xf>
    <xf numFmtId="0" fontId="42" fillId="0" borderId="39" xfId="29" applyFont="1" applyBorder="1" applyAlignment="1">
      <alignment vertical="center"/>
    </xf>
    <xf numFmtId="0" fontId="42" fillId="0" borderId="35" xfId="29" applyFont="1" applyBorder="1" applyAlignment="1">
      <alignment vertical="center"/>
    </xf>
    <xf numFmtId="0" fontId="42" fillId="0" borderId="40" xfId="29" applyFont="1" applyBorder="1" applyAlignment="1">
      <alignment vertical="center"/>
    </xf>
    <xf numFmtId="0" fontId="42" fillId="0" borderId="9" xfId="29" applyFont="1" applyBorder="1" applyAlignment="1">
      <alignment vertical="center"/>
    </xf>
    <xf numFmtId="0" fontId="42" fillId="0" borderId="35" xfId="29" applyFont="1" applyBorder="1" applyAlignment="1">
      <alignment horizontal="left" vertical="center" wrapText="1"/>
    </xf>
    <xf numFmtId="0" fontId="42" fillId="0" borderId="9" xfId="29" applyFont="1" applyBorder="1" applyAlignment="1">
      <alignment horizontal="left" vertical="top" wrapText="1"/>
    </xf>
    <xf numFmtId="0" fontId="42" fillId="0" borderId="41" xfId="29" applyFont="1" applyBorder="1" applyAlignment="1">
      <alignment vertical="center"/>
    </xf>
    <xf numFmtId="0" fontId="42" fillId="0" borderId="36" xfId="29" applyFont="1" applyBorder="1" applyAlignment="1">
      <alignment vertical="center"/>
    </xf>
    <xf numFmtId="0" fontId="42" fillId="0" borderId="42" xfId="29" applyFont="1" applyBorder="1" applyAlignment="1">
      <alignment vertical="center"/>
    </xf>
    <xf numFmtId="0" fontId="42" fillId="0" borderId="22" xfId="29" applyFont="1" applyBorder="1" applyAlignment="1">
      <alignment vertical="center"/>
    </xf>
    <xf numFmtId="0" fontId="42" fillId="0" borderId="36" xfId="29" applyFont="1" applyBorder="1" applyAlignment="1">
      <alignment horizontal="left" vertical="center" wrapText="1"/>
    </xf>
    <xf numFmtId="0" fontId="42" fillId="0" borderId="22" xfId="29" applyFont="1" applyBorder="1" applyAlignment="1">
      <alignment horizontal="left" vertical="top" wrapText="1"/>
    </xf>
    <xf numFmtId="0" fontId="0" fillId="0" borderId="0" xfId="29" applyFont="1" applyAlignment="1">
      <alignment horizontal="right"/>
    </xf>
    <xf numFmtId="0" fontId="0" fillId="0" borderId="147" xfId="29" applyFont="1" applyBorder="1"/>
    <xf numFmtId="0" fontId="69" fillId="0" borderId="4" xfId="0" applyFont="1" applyFill="1" applyBorder="1" applyAlignment="1">
      <alignment horizontal="right"/>
    </xf>
    <xf numFmtId="0" fontId="87" fillId="0" borderId="8" xfId="0" applyFont="1" applyFill="1" applyBorder="1" applyAlignment="1">
      <alignment horizontal="center" vertical="center"/>
    </xf>
    <xf numFmtId="0" fontId="69" fillId="10" borderId="0" xfId="0" applyFont="1" applyFill="1" applyBorder="1" applyAlignment="1">
      <alignment vertical="center" wrapText="1"/>
    </xf>
    <xf numFmtId="0" fontId="69" fillId="10" borderId="0" xfId="0" applyFont="1" applyFill="1" applyBorder="1" applyAlignment="1">
      <alignment wrapText="1"/>
    </xf>
    <xf numFmtId="0" fontId="69" fillId="0" borderId="3" xfId="0" applyFont="1" applyFill="1" applyBorder="1" applyAlignment="1">
      <alignment horizontal="center" vertical="center"/>
    </xf>
    <xf numFmtId="0" fontId="69" fillId="0" borderId="3" xfId="0" applyFont="1" applyFill="1" applyBorder="1" applyAlignment="1" applyProtection="1">
      <alignment horizontal="left" vertical="center" wrapText="1"/>
      <protection locked="0"/>
    </xf>
    <xf numFmtId="0" fontId="71" fillId="0" borderId="3" xfId="0" applyFont="1" applyFill="1" applyBorder="1" applyAlignment="1" applyProtection="1">
      <alignment horizontal="left" vertical="center" wrapText="1"/>
      <protection locked="0"/>
    </xf>
    <xf numFmtId="0" fontId="69" fillId="0" borderId="5" xfId="0" applyFont="1" applyFill="1" applyBorder="1" applyAlignment="1" applyProtection="1">
      <alignment horizontal="left" vertical="center" wrapText="1"/>
      <protection locked="0"/>
    </xf>
    <xf numFmtId="0" fontId="69" fillId="0" borderId="7" xfId="0" applyFont="1" applyFill="1" applyBorder="1" applyAlignment="1" applyProtection="1">
      <alignment horizontal="left" vertical="top" wrapText="1"/>
      <protection locked="0"/>
    </xf>
    <xf numFmtId="0" fontId="18" fillId="0" borderId="0" xfId="0" applyFont="1" applyFill="1" applyBorder="1" applyAlignment="1">
      <alignment horizontal="left" vertical="center"/>
    </xf>
    <xf numFmtId="0" fontId="88" fillId="0" borderId="0" xfId="0" applyFont="1" applyFill="1" applyBorder="1" applyAlignment="1">
      <alignment horizontal="left" vertical="center"/>
    </xf>
    <xf numFmtId="0" fontId="37" fillId="0" borderId="4" xfId="0" applyFont="1" applyFill="1" applyBorder="1" applyAlignment="1">
      <alignment horizontal="left" shrinkToFit="1"/>
    </xf>
    <xf numFmtId="0" fontId="36" fillId="0" borderId="4" xfId="0" applyFont="1" applyFill="1" applyBorder="1" applyAlignment="1">
      <alignment horizontal="left" wrapText="1"/>
    </xf>
    <xf numFmtId="0" fontId="18" fillId="10" borderId="3" xfId="0" applyFont="1" applyFill="1" applyBorder="1" applyAlignment="1">
      <alignment horizontal="center" vertical="center" wrapText="1"/>
    </xf>
    <xf numFmtId="0" fontId="89" fillId="0" borderId="3" xfId="0" applyFont="1" applyFill="1" applyBorder="1" applyAlignment="1" applyProtection="1">
      <alignment horizontal="center" vertical="center"/>
      <protection locked="0"/>
    </xf>
    <xf numFmtId="0" fontId="90" fillId="0" borderId="3" xfId="0" applyFont="1" applyFill="1" applyBorder="1" applyAlignment="1" applyProtection="1">
      <alignment horizontal="center" vertical="center"/>
      <protection locked="0"/>
    </xf>
    <xf numFmtId="0" fontId="36" fillId="0" borderId="5" xfId="0" applyFont="1" applyFill="1" applyBorder="1" applyAlignment="1" applyProtection="1">
      <alignment horizontal="left" vertical="center"/>
      <protection locked="0"/>
    </xf>
    <xf numFmtId="0" fontId="36" fillId="0" borderId="7" xfId="0" applyFont="1" applyFill="1" applyBorder="1" applyAlignment="1" applyProtection="1">
      <alignment horizontal="left" vertical="center"/>
      <protection locked="0"/>
    </xf>
    <xf numFmtId="0" fontId="18" fillId="10" borderId="0" xfId="0" applyFont="1" applyFill="1" applyAlignment="1">
      <alignment horizontal="right" vertical="top"/>
    </xf>
    <xf numFmtId="0" fontId="91" fillId="0" borderId="3" xfId="0" applyFont="1" applyFill="1" applyBorder="1" applyAlignment="1" applyProtection="1">
      <alignment horizontal="center" vertical="center"/>
      <protection locked="0"/>
    </xf>
    <xf numFmtId="0" fontId="91" fillId="0" borderId="5" xfId="0" applyFont="1" applyFill="1" applyBorder="1" applyAlignment="1" applyProtection="1">
      <alignment horizontal="center" vertical="center"/>
      <protection locked="0"/>
    </xf>
    <xf numFmtId="0" fontId="91" fillId="0" borderId="7" xfId="0" applyFont="1" applyFill="1" applyBorder="1" applyAlignment="1" applyProtection="1">
      <alignment horizontal="center" vertical="center"/>
      <protection locked="0"/>
    </xf>
    <xf numFmtId="0" fontId="10" fillId="0" borderId="0" xfId="58" applyFill="1"/>
    <xf numFmtId="0" fontId="93" fillId="0" borderId="0" xfId="58" applyFont="1" applyFill="1"/>
    <xf numFmtId="0" fontId="10" fillId="0" borderId="0" xfId="58" applyFill="1" applyAlignment="1">
      <alignment wrapText="1"/>
    </xf>
    <xf numFmtId="0" fontId="94" fillId="0" borderId="0" xfId="11" applyFont="1" applyFill="1" applyAlignment="1">
      <alignment horizontal="left" vertical="center"/>
    </xf>
    <xf numFmtId="0" fontId="95" fillId="0" borderId="52" xfId="58" applyFont="1" applyFill="1" applyBorder="1" applyAlignment="1">
      <alignment horizontal="center" vertical="center" wrapText="1"/>
    </xf>
    <xf numFmtId="0" fontId="95" fillId="0" borderId="56" xfId="58" applyFont="1" applyFill="1" applyBorder="1" applyAlignment="1">
      <alignment horizontal="center" vertical="center" textRotation="255"/>
    </xf>
    <xf numFmtId="0" fontId="95" fillId="0" borderId="50" xfId="58" applyFont="1" applyFill="1" applyBorder="1" applyAlignment="1">
      <alignment horizontal="center" vertical="center" textRotation="255"/>
    </xf>
    <xf numFmtId="0" fontId="95" fillId="0" borderId="57" xfId="58" applyFont="1" applyFill="1" applyBorder="1" applyAlignment="1">
      <alignment horizontal="center" vertical="center" textRotation="255"/>
    </xf>
    <xf numFmtId="0" fontId="95" fillId="0" borderId="0" xfId="58" applyFont="1" applyBorder="1" applyAlignment="1">
      <alignment horizontal="center" vertical="center"/>
    </xf>
    <xf numFmtId="0" fontId="96" fillId="0" borderId="0" xfId="58" applyFont="1" applyAlignment="1"/>
    <xf numFmtId="0" fontId="96" fillId="0" borderId="0" xfId="58" applyFont="1"/>
    <xf numFmtId="0" fontId="97" fillId="0" borderId="0" xfId="58" applyFont="1" applyFill="1" applyAlignment="1">
      <alignment horizontal="center" vertical="center"/>
    </xf>
    <xf numFmtId="0" fontId="95" fillId="0" borderId="62" xfId="58" applyFont="1" applyFill="1" applyBorder="1" applyAlignment="1">
      <alignment horizontal="center" vertical="center" wrapText="1"/>
    </xf>
    <xf numFmtId="0" fontId="95" fillId="0" borderId="68" xfId="58" applyFont="1" applyFill="1" applyBorder="1" applyAlignment="1">
      <alignment horizontal="center" vertical="center" wrapText="1"/>
    </xf>
    <xf numFmtId="0" fontId="95" fillId="0" borderId="6" xfId="58" applyFont="1" applyFill="1" applyBorder="1" applyAlignment="1">
      <alignment horizontal="center" vertical="center" wrapText="1"/>
    </xf>
    <xf numFmtId="0" fontId="95" fillId="0" borderId="7" xfId="58" applyFont="1" applyFill="1" applyBorder="1" applyAlignment="1">
      <alignment horizontal="center" vertical="center" wrapText="1"/>
    </xf>
    <xf numFmtId="0" fontId="95" fillId="0" borderId="5" xfId="58" applyFont="1" applyFill="1" applyBorder="1" applyAlignment="1">
      <alignment horizontal="center" vertical="center" wrapText="1"/>
    </xf>
    <xf numFmtId="0" fontId="95" fillId="0" borderId="68" xfId="58" applyFont="1" applyFill="1" applyBorder="1" applyAlignment="1">
      <alignment vertical="center" wrapText="1"/>
    </xf>
    <xf numFmtId="0" fontId="95" fillId="0" borderId="6" xfId="58" applyFont="1" applyFill="1" applyBorder="1" applyAlignment="1">
      <alignment vertical="center" wrapText="1"/>
    </xf>
    <xf numFmtId="0" fontId="95" fillId="0" borderId="7" xfId="58" applyFont="1" applyFill="1" applyBorder="1" applyAlignment="1">
      <alignment vertical="center" wrapText="1"/>
    </xf>
    <xf numFmtId="0" fontId="95" fillId="0" borderId="5" xfId="58" applyFont="1" applyFill="1" applyBorder="1" applyAlignment="1">
      <alignment vertical="center" wrapText="1"/>
    </xf>
    <xf numFmtId="0" fontId="95" fillId="0" borderId="116" xfId="58" applyFont="1" applyFill="1" applyBorder="1" applyAlignment="1">
      <alignment vertical="center" wrapText="1"/>
    </xf>
    <xf numFmtId="0" fontId="95" fillId="0" borderId="68" xfId="58" applyFont="1" applyFill="1" applyBorder="1" applyAlignment="1">
      <alignment horizontal="left" vertical="center" wrapText="1"/>
    </xf>
    <xf numFmtId="0" fontId="95" fillId="0" borderId="6" xfId="58" applyFont="1" applyFill="1" applyBorder="1" applyAlignment="1">
      <alignment horizontal="left" vertical="center" wrapText="1"/>
    </xf>
    <xf numFmtId="0" fontId="95" fillId="0" borderId="7" xfId="58" applyFont="1" applyFill="1" applyBorder="1" applyAlignment="1">
      <alignment horizontal="left" vertical="center" wrapText="1"/>
    </xf>
    <xf numFmtId="0" fontId="95" fillId="0" borderId="5" xfId="58" applyFont="1" applyFill="1" applyBorder="1" applyAlignment="1">
      <alignment horizontal="left" vertical="center" wrapText="1"/>
    </xf>
    <xf numFmtId="0" fontId="95" fillId="0" borderId="116" xfId="58" applyFont="1" applyFill="1" applyBorder="1" applyAlignment="1">
      <alignment horizontal="left" vertical="center" wrapText="1"/>
    </xf>
    <xf numFmtId="0" fontId="95" fillId="0" borderId="30" xfId="58" applyFont="1" applyFill="1" applyBorder="1" applyAlignment="1">
      <alignment horizontal="left" vertical="center" wrapText="1"/>
    </xf>
    <xf numFmtId="0" fontId="98" fillId="0" borderId="65" xfId="58" applyFont="1" applyFill="1" applyBorder="1" applyAlignment="1">
      <alignment horizontal="center" vertical="center" wrapText="1"/>
    </xf>
    <xf numFmtId="0" fontId="98" fillId="0" borderId="68" xfId="58" applyFont="1" applyFill="1" applyBorder="1" applyAlignment="1">
      <alignment horizontal="center" vertical="center" wrapText="1"/>
    </xf>
    <xf numFmtId="0" fontId="98" fillId="0" borderId="6" xfId="58" applyFont="1" applyFill="1" applyBorder="1" applyAlignment="1">
      <alignment horizontal="center" vertical="center" wrapText="1"/>
    </xf>
    <xf numFmtId="0" fontId="98" fillId="0" borderId="7" xfId="58" applyFont="1" applyFill="1" applyBorder="1" applyAlignment="1">
      <alignment horizontal="center" vertical="center" wrapText="1"/>
    </xf>
    <xf numFmtId="0" fontId="98" fillId="0" borderId="5" xfId="58" applyFont="1" applyFill="1" applyBorder="1" applyAlignment="1">
      <alignment horizontal="center" vertical="center" wrapText="1"/>
    </xf>
    <xf numFmtId="0" fontId="98" fillId="0" borderId="39" xfId="58" applyFont="1" applyFill="1" applyBorder="1" applyAlignment="1">
      <alignment horizontal="center" vertical="center" wrapText="1"/>
    </xf>
    <xf numFmtId="0" fontId="98" fillId="0" borderId="116" xfId="58" applyFont="1" applyFill="1" applyBorder="1" applyAlignment="1">
      <alignment horizontal="center" vertical="center" wrapText="1"/>
    </xf>
    <xf numFmtId="0" fontId="95" fillId="0" borderId="65" xfId="58" applyFont="1" applyFill="1" applyBorder="1" applyAlignment="1">
      <alignment horizontal="center" vertical="center" wrapText="1"/>
    </xf>
    <xf numFmtId="0" fontId="95" fillId="0" borderId="110" xfId="58" applyFont="1" applyFill="1" applyBorder="1" applyAlignment="1">
      <alignment horizontal="left" vertical="center" wrapText="1"/>
    </xf>
    <xf numFmtId="0" fontId="95" fillId="0" borderId="45" xfId="58" applyFont="1" applyFill="1" applyBorder="1" applyAlignment="1">
      <alignment horizontal="left" vertical="center" wrapText="1"/>
    </xf>
    <xf numFmtId="0" fontId="95" fillId="0" borderId="39" xfId="58" applyFont="1" applyFill="1" applyBorder="1" applyAlignment="1">
      <alignment horizontal="left" vertical="center" wrapText="1"/>
    </xf>
    <xf numFmtId="0" fontId="95" fillId="0" borderId="10" xfId="58" applyFont="1" applyFill="1" applyBorder="1" applyAlignment="1">
      <alignment horizontal="left" vertical="center" wrapText="1"/>
    </xf>
    <xf numFmtId="0" fontId="95" fillId="0" borderId="11" xfId="58" applyFont="1" applyFill="1" applyBorder="1" applyAlignment="1">
      <alignment horizontal="left" vertical="center" wrapText="1"/>
    </xf>
    <xf numFmtId="0" fontId="95" fillId="0" borderId="106" xfId="58" applyFont="1" applyFill="1" applyBorder="1" applyAlignment="1">
      <alignment horizontal="left" vertical="center" wrapText="1"/>
    </xf>
    <xf numFmtId="0" fontId="95" fillId="0" borderId="69" xfId="58" applyFont="1" applyFill="1" applyBorder="1" applyAlignment="1">
      <alignment horizontal="left" vertical="center" wrapText="1"/>
    </xf>
    <xf numFmtId="0" fontId="95" fillId="0" borderId="35" xfId="58" applyFont="1" applyFill="1" applyBorder="1" applyAlignment="1">
      <alignment horizontal="left" vertical="center" wrapText="1"/>
    </xf>
    <xf numFmtId="0" fontId="95" fillId="0" borderId="12" xfId="58" applyFont="1" applyFill="1" applyBorder="1" applyAlignment="1">
      <alignment horizontal="left" vertical="center" wrapText="1"/>
    </xf>
    <xf numFmtId="0" fontId="95" fillId="0" borderId="71" xfId="58" applyFont="1" applyFill="1" applyBorder="1" applyAlignment="1">
      <alignment horizontal="left" vertical="center" wrapText="1"/>
    </xf>
    <xf numFmtId="0" fontId="99" fillId="0" borderId="0" xfId="58" applyFont="1" applyFill="1" applyAlignment="1">
      <alignment wrapText="1"/>
    </xf>
    <xf numFmtId="0" fontId="100" fillId="0" borderId="43" xfId="58" applyFont="1" applyFill="1" applyBorder="1" applyAlignment="1">
      <alignment horizontal="center" vertical="center" wrapText="1"/>
    </xf>
    <xf numFmtId="0" fontId="95" fillId="0" borderId="136" xfId="58" applyFont="1" applyFill="1" applyBorder="1" applyAlignment="1">
      <alignment horizontal="left" vertical="center" wrapText="1"/>
    </xf>
    <xf numFmtId="0" fontId="95" fillId="0" borderId="148" xfId="58" applyFont="1" applyFill="1" applyBorder="1" applyAlignment="1">
      <alignment horizontal="left" vertical="center" wrapText="1"/>
    </xf>
    <xf numFmtId="0" fontId="95" fillId="0" borderId="149" xfId="58" applyFont="1" applyFill="1" applyBorder="1" applyAlignment="1">
      <alignment horizontal="left" vertical="center" wrapText="1"/>
    </xf>
    <xf numFmtId="0" fontId="95" fillId="0" borderId="150" xfId="58" applyFont="1" applyFill="1" applyBorder="1" applyAlignment="1">
      <alignment horizontal="left" vertical="center" wrapText="1"/>
    </xf>
    <xf numFmtId="0" fontId="95" fillId="0" borderId="151" xfId="58" applyFont="1" applyFill="1" applyBorder="1" applyAlignment="1">
      <alignment horizontal="left" vertical="center" wrapText="1"/>
    </xf>
    <xf numFmtId="0" fontId="95" fillId="0" borderId="152" xfId="58" applyFont="1" applyFill="1" applyBorder="1" applyAlignment="1">
      <alignment horizontal="left" vertical="center" wrapText="1"/>
    </xf>
    <xf numFmtId="0" fontId="95" fillId="0" borderId="138" xfId="58" applyFont="1" applyFill="1" applyBorder="1" applyAlignment="1">
      <alignment horizontal="left" vertical="center" wrapText="1"/>
    </xf>
    <xf numFmtId="0" fontId="95" fillId="0" borderId="137" xfId="58" applyFont="1" applyFill="1" applyBorder="1" applyAlignment="1">
      <alignment horizontal="left" vertical="center" wrapText="1"/>
    </xf>
    <xf numFmtId="0" fontId="95" fillId="0" borderId="153" xfId="58" applyFont="1" applyFill="1" applyBorder="1" applyAlignment="1">
      <alignment horizontal="left" vertical="center" wrapText="1"/>
    </xf>
    <xf numFmtId="0" fontId="95" fillId="0" borderId="154" xfId="58" applyFont="1" applyFill="1" applyBorder="1" applyAlignment="1">
      <alignment horizontal="left" vertical="center" wrapText="1"/>
    </xf>
    <xf numFmtId="0" fontId="101" fillId="0" borderId="0" xfId="35" applyFont="1" applyFill="1">
      <alignment vertical="center"/>
    </xf>
    <xf numFmtId="0" fontId="25" fillId="0" borderId="0" xfId="54" applyFont="1" applyAlignment="1">
      <alignment horizontal="left" vertical="center"/>
    </xf>
    <xf numFmtId="0" fontId="6" fillId="0" borderId="39" xfId="54" applyFont="1" applyBorder="1" applyAlignment="1">
      <alignment horizontal="center" vertical="center"/>
    </xf>
    <xf numFmtId="0" fontId="6" fillId="0" borderId="40" xfId="54" applyFont="1" applyBorder="1" applyAlignment="1">
      <alignment horizontal="center" vertical="center"/>
    </xf>
    <xf numFmtId="0" fontId="6" fillId="0" borderId="9" xfId="54" applyFont="1" applyBorder="1" applyAlignment="1">
      <alignment horizontal="center" vertical="center"/>
    </xf>
    <xf numFmtId="0" fontId="42" fillId="0" borderId="39" xfId="54" applyFont="1" applyBorder="1" applyAlignment="1">
      <alignment horizontal="center" vertical="center" wrapText="1"/>
    </xf>
    <xf numFmtId="0" fontId="42" fillId="0" borderId="35" xfId="54" applyFont="1" applyBorder="1" applyAlignment="1">
      <alignment horizontal="center" vertical="center" wrapText="1"/>
    </xf>
    <xf numFmtId="0" fontId="42" fillId="0" borderId="40" xfId="54" applyFont="1" applyBorder="1" applyAlignment="1">
      <alignment horizontal="center" vertical="center" wrapText="1"/>
    </xf>
    <xf numFmtId="0" fontId="50" fillId="0" borderId="9" xfId="54" applyFont="1" applyBorder="1" applyAlignment="1">
      <alignment horizontal="center" vertical="center" wrapText="1" shrinkToFit="1"/>
    </xf>
    <xf numFmtId="0" fontId="50" fillId="0" borderId="39" xfId="54" applyFont="1" applyBorder="1" applyAlignment="1">
      <alignment horizontal="center" vertical="center" wrapText="1" shrinkToFit="1"/>
    </xf>
    <xf numFmtId="0" fontId="50" fillId="0" borderId="35" xfId="54" applyFont="1" applyBorder="1" applyAlignment="1">
      <alignment horizontal="center" vertical="center" wrapText="1" shrinkToFit="1"/>
    </xf>
    <xf numFmtId="0" fontId="50" fillId="0" borderId="40" xfId="54" applyFont="1" applyBorder="1" applyAlignment="1">
      <alignment horizontal="center" vertical="center" wrapText="1" shrinkToFit="1"/>
    </xf>
    <xf numFmtId="0" fontId="6" fillId="0" borderId="39" xfId="54" applyFont="1" applyBorder="1" applyAlignment="1">
      <alignment horizontal="center" vertical="center" wrapText="1"/>
    </xf>
    <xf numFmtId="0" fontId="6" fillId="0" borderId="35" xfId="54" applyFont="1" applyBorder="1" applyAlignment="1">
      <alignment horizontal="center" vertical="center" wrapText="1"/>
    </xf>
    <xf numFmtId="0" fontId="6" fillId="0" borderId="40" xfId="54" applyFont="1" applyBorder="1" applyAlignment="1">
      <alignment horizontal="center" vertical="center" wrapText="1"/>
    </xf>
    <xf numFmtId="0" fontId="6" fillId="0" borderId="8" xfId="60" applyFont="1" applyBorder="1" applyAlignment="1">
      <alignment horizontal="left" vertical="center"/>
    </xf>
    <xf numFmtId="0" fontId="6" fillId="0" borderId="0" xfId="60" applyFont="1" applyBorder="1" applyAlignment="1">
      <alignment horizontal="left" vertical="center"/>
    </xf>
    <xf numFmtId="0" fontId="6" fillId="0" borderId="42" xfId="54" applyFont="1" applyBorder="1" applyAlignment="1">
      <alignment horizontal="center" vertical="center"/>
    </xf>
    <xf numFmtId="0" fontId="6" fillId="0" borderId="22" xfId="54" applyFont="1" applyBorder="1" applyAlignment="1">
      <alignment horizontal="center" vertical="center"/>
    </xf>
    <xf numFmtId="0" fontId="42" fillId="0" borderId="41" xfId="54" applyFont="1" applyBorder="1" applyAlignment="1">
      <alignment horizontal="center" vertical="center" wrapText="1"/>
    </xf>
    <xf numFmtId="0" fontId="42" fillId="0" borderId="36" xfId="54" applyFont="1" applyBorder="1" applyAlignment="1">
      <alignment horizontal="center" vertical="center" wrapText="1"/>
    </xf>
    <xf numFmtId="0" fontId="42" fillId="0" borderId="42" xfId="54" applyFont="1" applyBorder="1" applyAlignment="1">
      <alignment horizontal="center" vertical="center" wrapText="1"/>
    </xf>
    <xf numFmtId="0" fontId="50" fillId="0" borderId="22" xfId="60" applyFont="1" applyBorder="1" applyAlignment="1">
      <alignment horizontal="center" vertical="center" wrapText="1" shrinkToFit="1"/>
    </xf>
    <xf numFmtId="0" fontId="50" fillId="0" borderId="41" xfId="54" applyFont="1" applyBorder="1" applyAlignment="1">
      <alignment horizontal="center" vertical="center" wrapText="1" shrinkToFit="1"/>
    </xf>
    <xf numFmtId="0" fontId="50" fillId="0" borderId="36" xfId="54" applyFont="1" applyBorder="1" applyAlignment="1">
      <alignment horizontal="center" vertical="center" wrapText="1" shrinkToFit="1"/>
    </xf>
    <xf numFmtId="0" fontId="50" fillId="0" borderId="42" xfId="54" applyFont="1" applyBorder="1" applyAlignment="1">
      <alignment horizontal="center" vertical="center" wrapText="1" shrinkToFit="1"/>
    </xf>
    <xf numFmtId="0" fontId="6" fillId="0" borderId="5" xfId="54" applyFont="1" applyBorder="1" applyAlignment="1">
      <alignment horizontal="center" vertical="center" wrapText="1"/>
    </xf>
    <xf numFmtId="0" fontId="6" fillId="0" borderId="6" xfId="54" applyFont="1" applyBorder="1" applyAlignment="1">
      <alignment horizontal="center" vertical="center" wrapText="1"/>
    </xf>
    <xf numFmtId="0" fontId="6" fillId="0" borderId="7" xfId="54" applyFont="1" applyBorder="1" applyAlignment="1">
      <alignment horizontal="center" vertical="center" wrapText="1"/>
    </xf>
    <xf numFmtId="0" fontId="6" fillId="0" borderId="10" xfId="54" applyFont="1" applyBorder="1" applyAlignment="1">
      <alignment horizontal="left" vertical="center"/>
    </xf>
    <xf numFmtId="0" fontId="6" fillId="0" borderId="35" xfId="54" applyFont="1" applyBorder="1" applyAlignment="1">
      <alignment horizontal="left" vertical="center"/>
    </xf>
    <xf numFmtId="0" fontId="6" fillId="0" borderId="39" xfId="54" applyFont="1" applyBorder="1" applyAlignment="1">
      <alignment horizontal="left" vertical="center" wrapText="1" shrinkToFit="1"/>
    </xf>
    <xf numFmtId="0" fontId="6" fillId="0" borderId="40" xfId="54" applyFont="1" applyBorder="1" applyAlignment="1">
      <alignment horizontal="left" vertical="center" wrapText="1" shrinkToFit="1"/>
    </xf>
    <xf numFmtId="182" fontId="6" fillId="0" borderId="2" xfId="54" applyNumberFormat="1" applyFont="1" applyBorder="1" applyAlignment="1">
      <alignment vertical="center"/>
    </xf>
    <xf numFmtId="0" fontId="6" fillId="0" borderId="39" xfId="54" applyFont="1" applyBorder="1" applyAlignment="1">
      <alignment vertical="center" wrapText="1"/>
    </xf>
    <xf numFmtId="0" fontId="6" fillId="0" borderId="35" xfId="54" applyFont="1" applyBorder="1" applyAlignment="1">
      <alignment vertical="center"/>
    </xf>
    <xf numFmtId="0" fontId="6" fillId="0" borderId="9" xfId="54" applyFont="1" applyBorder="1" applyAlignment="1">
      <alignment vertical="center" wrapText="1"/>
    </xf>
    <xf numFmtId="0" fontId="6" fillId="0" borderId="9" xfId="54" applyFont="1" applyBorder="1" applyAlignment="1">
      <alignment horizontal="left" vertical="center" wrapText="1"/>
    </xf>
    <xf numFmtId="0" fontId="6" fillId="0" borderId="3" xfId="54" applyFont="1" applyBorder="1" applyAlignment="1">
      <alignment vertical="top" wrapText="1"/>
    </xf>
    <xf numFmtId="0" fontId="6" fillId="0" borderId="42" xfId="54" applyFont="1" applyBorder="1" applyAlignment="1">
      <alignment horizontal="center" vertical="center" wrapText="1"/>
    </xf>
    <xf numFmtId="0" fontId="6" fillId="0" borderId="41" xfId="54" applyFont="1" applyBorder="1" applyAlignment="1">
      <alignment horizontal="center" vertical="center" wrapText="1"/>
    </xf>
    <xf numFmtId="0" fontId="6" fillId="0" borderId="36" xfId="54" applyFont="1" applyBorder="1" applyAlignment="1">
      <alignment horizontal="center" vertical="center" wrapText="1"/>
    </xf>
    <xf numFmtId="0" fontId="6" fillId="0" borderId="16" xfId="54" applyFont="1" applyBorder="1" applyAlignment="1">
      <alignment horizontal="left" vertical="center"/>
    </xf>
    <xf numFmtId="0" fontId="6" fillId="0" borderId="41" xfId="54" applyFont="1" applyBorder="1" applyAlignment="1">
      <alignment horizontal="left" vertical="center" wrapText="1" shrinkToFit="1"/>
    </xf>
    <xf numFmtId="0" fontId="6" fillId="0" borderId="42" xfId="54" applyFont="1" applyBorder="1" applyAlignment="1">
      <alignment horizontal="left" vertical="center" wrapText="1" shrinkToFit="1"/>
    </xf>
    <xf numFmtId="0" fontId="6" fillId="0" borderId="2" xfId="54" applyFont="1" applyBorder="1" applyAlignment="1">
      <alignment vertical="center"/>
    </xf>
    <xf numFmtId="0" fontId="6" fillId="0" borderId="2" xfId="54" applyFont="1" applyBorder="1" applyAlignment="1">
      <alignment vertical="center" wrapText="1"/>
    </xf>
    <xf numFmtId="0" fontId="6" fillId="0" borderId="2" xfId="54" applyFont="1" applyBorder="1" applyAlignment="1">
      <alignment horizontal="left" vertical="center" wrapText="1"/>
    </xf>
    <xf numFmtId="0" fontId="6" fillId="0" borderId="3" xfId="54" applyFont="1" applyBorder="1" applyAlignment="1">
      <alignment horizontal="left" vertical="top" wrapText="1"/>
    </xf>
    <xf numFmtId="0" fontId="6" fillId="0" borderId="33" xfId="54" applyFont="1" applyBorder="1" applyAlignment="1">
      <alignment horizontal="center" vertical="center"/>
    </xf>
    <xf numFmtId="0" fontId="6" fillId="0" borderId="33" xfId="54" applyNumberFormat="1" applyFont="1" applyBorder="1" applyAlignment="1">
      <alignment horizontal="center" vertical="center" shrinkToFit="1"/>
    </xf>
    <xf numFmtId="0" fontId="6" fillId="0" borderId="7" xfId="54" applyNumberFormat="1" applyFont="1" applyBorder="1" applyAlignment="1">
      <alignment horizontal="center" vertical="center" shrinkToFit="1"/>
    </xf>
    <xf numFmtId="0" fontId="6" fillId="0" borderId="3" xfId="54" applyFont="1" applyBorder="1" applyAlignment="1">
      <alignment horizontal="center" vertical="center" shrinkToFit="1"/>
    </xf>
    <xf numFmtId="182" fontId="6" fillId="0" borderId="2" xfId="54" applyNumberFormat="1" applyFont="1" applyBorder="1" applyAlignment="1">
      <alignment horizontal="center" vertical="center"/>
    </xf>
    <xf numFmtId="0" fontId="6" fillId="0" borderId="13" xfId="54" applyFont="1" applyBorder="1" applyAlignment="1">
      <alignment horizontal="right" vertical="center" shrinkToFit="1"/>
    </xf>
    <xf numFmtId="0" fontId="6" fillId="0" borderId="14" xfId="54" applyFont="1" applyBorder="1" applyAlignment="1">
      <alignment horizontal="right" vertical="center" shrinkToFit="1"/>
    </xf>
    <xf numFmtId="0" fontId="6" fillId="0" borderId="22" xfId="54" applyFont="1" applyBorder="1" applyAlignment="1">
      <alignment horizontal="left" vertical="center" wrapText="1"/>
    </xf>
    <xf numFmtId="0" fontId="6" fillId="0" borderId="23" xfId="60" applyFont="1" applyBorder="1" applyAlignment="1">
      <alignment horizontal="left" vertical="center"/>
    </xf>
    <xf numFmtId="0" fontId="6" fillId="0" borderId="36" xfId="60" applyFont="1" applyBorder="1" applyAlignment="1">
      <alignment horizontal="left" vertical="center"/>
    </xf>
    <xf numFmtId="0" fontId="6" fillId="0" borderId="26" xfId="54" applyFont="1" applyBorder="1" applyAlignment="1">
      <alignment horizontal="right" vertical="center" shrinkToFit="1"/>
    </xf>
    <xf numFmtId="0" fontId="6" fillId="0" borderId="27" xfId="54" applyFont="1" applyBorder="1" applyAlignment="1">
      <alignment horizontal="right" vertical="center" shrinkToFit="1"/>
    </xf>
    <xf numFmtId="0" fontId="6" fillId="0" borderId="22" xfId="37" applyFont="1" applyFill="1" applyBorder="1" applyAlignment="1">
      <alignment vertical="center"/>
    </xf>
    <xf numFmtId="0" fontId="6" fillId="0" borderId="41" xfId="54" applyFont="1" applyBorder="1" applyAlignment="1">
      <alignment vertical="center"/>
    </xf>
    <xf numFmtId="0" fontId="6" fillId="0" borderId="22" xfId="54" applyFont="1" applyBorder="1" applyAlignment="1">
      <alignment vertical="center" wrapText="1"/>
    </xf>
    <xf numFmtId="183" fontId="6" fillId="0" borderId="3" xfId="54" applyNumberFormat="1" applyFont="1" applyBorder="1" applyAlignment="1">
      <alignment vertical="center"/>
    </xf>
    <xf numFmtId="183" fontId="6" fillId="0" borderId="22" xfId="54" applyNumberFormat="1" applyFont="1" applyBorder="1" applyAlignment="1">
      <alignment vertical="center"/>
    </xf>
    <xf numFmtId="0" fontId="102" fillId="0" borderId="0" xfId="54" applyFont="1" applyAlignment="1">
      <alignment vertical="center"/>
    </xf>
    <xf numFmtId="58" fontId="27" fillId="0" borderId="0" xfId="0" applyNumberFormat="1" applyFont="1" applyFill="1" applyAlignment="1">
      <alignment horizontal="right" vertical="center" wrapText="1"/>
    </xf>
    <xf numFmtId="58" fontId="27" fillId="0" borderId="0" xfId="0" applyNumberFormat="1" applyFont="1" applyFill="1" applyAlignment="1">
      <alignment horizontal="center" vertical="center" wrapText="1"/>
    </xf>
    <xf numFmtId="0" fontId="27" fillId="0" borderId="0" xfId="0" applyNumberFormat="1" applyFont="1" applyFill="1" applyAlignment="1">
      <alignment horizontal="center" vertical="center" wrapText="1"/>
    </xf>
    <xf numFmtId="0" fontId="26" fillId="0" borderId="0" xfId="0" applyFont="1" applyFill="1" applyAlignment="1" applyProtection="1">
      <alignment vertical="center" shrinkToFit="1"/>
      <protection locked="0"/>
    </xf>
    <xf numFmtId="0" fontId="103" fillId="0" borderId="0" xfId="0" applyFont="1" applyFill="1" applyAlignment="1">
      <alignment vertical="center"/>
    </xf>
    <xf numFmtId="58" fontId="27" fillId="0" borderId="0" xfId="0" applyNumberFormat="1" applyFont="1" applyFill="1" applyBorder="1" applyAlignment="1" applyProtection="1">
      <alignment horizontal="distributed" vertical="center" indent="2" shrinkToFit="1"/>
      <protection locked="0"/>
    </xf>
    <xf numFmtId="0" fontId="104" fillId="0" borderId="0" xfId="55" applyFont="1"/>
    <xf numFmtId="0" fontId="32" fillId="0" borderId="0" xfId="55" applyFont="1" applyAlignment="1">
      <alignment vertical="center"/>
    </xf>
    <xf numFmtId="0" fontId="32" fillId="0" borderId="0" xfId="55" applyFont="1"/>
    <xf numFmtId="0" fontId="32" fillId="0" borderId="3" xfId="55" applyFont="1" applyBorder="1" applyAlignment="1">
      <alignment horizontal="center" vertical="center"/>
    </xf>
    <xf numFmtId="0" fontId="32" fillId="0" borderId="3" xfId="55" applyFont="1" applyBorder="1" applyAlignment="1">
      <alignment vertical="center"/>
    </xf>
    <xf numFmtId="0" fontId="32" fillId="0" borderId="3" xfId="55" applyFont="1" applyBorder="1" applyAlignment="1">
      <alignment vertical="top"/>
    </xf>
    <xf numFmtId="0" fontId="32" fillId="0" borderId="0" xfId="55" applyFont="1" applyBorder="1" applyAlignment="1"/>
    <xf numFmtId="0" fontId="32" fillId="0" borderId="0" xfId="55" applyFont="1" applyBorder="1" applyAlignment="1">
      <alignment vertical="center"/>
    </xf>
    <xf numFmtId="0" fontId="32" fillId="0" borderId="0" xfId="55" applyFont="1" applyBorder="1" applyAlignment="1">
      <alignment horizontal="left" vertical="center" shrinkToFit="1"/>
    </xf>
    <xf numFmtId="0" fontId="32" fillId="0" borderId="0" xfId="55" applyFont="1" applyBorder="1" applyAlignment="1">
      <alignment horizontal="left" vertical="center"/>
    </xf>
    <xf numFmtId="0" fontId="32" fillId="0" borderId="0" xfId="55" applyFont="1" applyBorder="1" applyAlignment="1">
      <alignment shrinkToFit="1"/>
    </xf>
    <xf numFmtId="0" fontId="104" fillId="0" borderId="0" xfId="55" applyFont="1" applyBorder="1" applyAlignment="1">
      <alignment shrinkToFit="1"/>
    </xf>
    <xf numFmtId="0" fontId="32" fillId="0" borderId="0" xfId="0" applyFont="1" applyBorder="1" applyAlignment="1">
      <alignment horizontal="center"/>
    </xf>
    <xf numFmtId="0" fontId="32" fillId="0" borderId="0" xfId="0" applyFont="1" applyBorder="1" applyAlignment="1">
      <alignment wrapText="1"/>
    </xf>
    <xf numFmtId="0" fontId="32" fillId="0" borderId="0" xfId="0" applyFont="1" applyBorder="1" applyAlignment="1">
      <alignment horizontal="distributed" vertical="center"/>
    </xf>
    <xf numFmtId="0" fontId="32" fillId="0" borderId="39" xfId="0" applyFont="1" applyBorder="1" applyAlignment="1">
      <alignment horizontal="center" vertical="center"/>
    </xf>
    <xf numFmtId="0" fontId="32" fillId="0" borderId="35" xfId="0" applyFont="1" applyBorder="1" applyAlignment="1">
      <alignment horizontal="center" vertical="center"/>
    </xf>
    <xf numFmtId="0" fontId="32" fillId="0" borderId="40" xfId="0" applyFont="1" applyBorder="1" applyAlignment="1">
      <alignment horizontal="center" vertical="center"/>
    </xf>
    <xf numFmtId="0" fontId="32" fillId="0" borderId="0" xfId="0" applyFont="1" applyBorder="1" applyAlignment="1">
      <alignment vertical="top" wrapText="1"/>
    </xf>
    <xf numFmtId="0" fontId="32" fillId="0" borderId="0"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left" vertical="center"/>
    </xf>
    <xf numFmtId="0" fontId="32" fillId="0" borderId="8" xfId="0" applyFont="1" applyBorder="1" applyAlignment="1">
      <alignment horizontal="center" vertical="center"/>
    </xf>
    <xf numFmtId="0" fontId="32" fillId="0" borderId="0" xfId="0" applyFont="1" applyBorder="1" applyAlignment="1">
      <alignment horizontal="center" vertical="center"/>
    </xf>
    <xf numFmtId="0" fontId="32" fillId="0" borderId="4" xfId="0" applyFont="1" applyBorder="1" applyAlignment="1">
      <alignment horizontal="center" vertical="center"/>
    </xf>
    <xf numFmtId="0" fontId="32" fillId="0" borderId="0" xfId="0" applyFont="1" applyAlignment="1">
      <alignment vertical="distributed"/>
    </xf>
    <xf numFmtId="0" fontId="32" fillId="0" borderId="0" xfId="0" applyFont="1" applyBorder="1" applyAlignment="1">
      <alignment vertical="distributed"/>
    </xf>
    <xf numFmtId="0" fontId="32" fillId="0" borderId="9" xfId="0" applyFont="1" applyBorder="1" applyAlignment="1">
      <alignment horizontal="center" vertical="center"/>
    </xf>
    <xf numFmtId="0" fontId="32" fillId="0" borderId="9" xfId="0" applyFont="1" applyBorder="1" applyAlignment="1">
      <alignment horizontal="center" vertical="center" wrapText="1"/>
    </xf>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0" xfId="0" applyFont="1" applyBorder="1"/>
    <xf numFmtId="0" fontId="32" fillId="0" borderId="22" xfId="0" applyFont="1" applyBorder="1" applyAlignment="1">
      <alignment horizontal="center" vertical="center"/>
    </xf>
    <xf numFmtId="0" fontId="32" fillId="0" borderId="22" xfId="0" applyFont="1" applyBorder="1" applyAlignment="1">
      <alignment horizontal="center" vertical="center" wrapText="1"/>
    </xf>
    <xf numFmtId="0" fontId="14" fillId="0" borderId="9" xfId="0" applyFont="1" applyBorder="1" applyAlignment="1">
      <alignment horizontal="left" vertical="top" wrapText="1"/>
    </xf>
    <xf numFmtId="0" fontId="32" fillId="0" borderId="2" xfId="0" applyFont="1" applyBorder="1" applyAlignment="1">
      <alignment horizontal="left" vertical="top"/>
    </xf>
    <xf numFmtId="0" fontId="32" fillId="0" borderId="0" xfId="0" applyFont="1" applyFill="1" applyBorder="1" applyAlignment="1" applyProtection="1">
      <alignment horizontal="left" shrinkToFit="1"/>
      <protection locked="0"/>
    </xf>
    <xf numFmtId="0" fontId="32" fillId="0" borderId="0" xfId="0" applyFont="1" applyBorder="1" applyAlignment="1">
      <alignment horizontal="right"/>
    </xf>
    <xf numFmtId="184" fontId="32" fillId="0" borderId="0" xfId="0" applyNumberFormat="1" applyFont="1" applyFill="1" applyBorder="1" applyAlignment="1" applyProtection="1">
      <alignment horizontal="distributed" vertical="center" shrinkToFit="1"/>
      <protection locked="0"/>
    </xf>
    <xf numFmtId="54" fontId="32" fillId="0" borderId="0" xfId="0" applyNumberFormat="1" applyFont="1" applyBorder="1" applyAlignment="1">
      <alignment horizontal="distributed" vertical="center"/>
    </xf>
    <xf numFmtId="0" fontId="32" fillId="0" borderId="22" xfId="0" applyFont="1" applyBorder="1" applyAlignment="1">
      <alignment horizontal="left" vertical="top"/>
    </xf>
    <xf numFmtId="0" fontId="27" fillId="0" borderId="39" xfId="0" applyFont="1" applyFill="1" applyBorder="1" applyAlignment="1">
      <alignment vertical="center"/>
    </xf>
    <xf numFmtId="0" fontId="27" fillId="0" borderId="35" xfId="0" applyFont="1" applyFill="1" applyBorder="1" applyAlignment="1">
      <alignment vertical="center"/>
    </xf>
    <xf numFmtId="0" fontId="30" fillId="0" borderId="35" xfId="0" applyFont="1" applyFill="1" applyBorder="1" applyAlignment="1">
      <alignment horizontal="center" vertical="center"/>
    </xf>
    <xf numFmtId="0" fontId="27" fillId="0" borderId="35" xfId="0" applyFont="1" applyFill="1" applyBorder="1" applyAlignment="1">
      <alignment horizontal="center" vertical="center"/>
    </xf>
    <xf numFmtId="0" fontId="27" fillId="0" borderId="40" xfId="0" applyFont="1" applyFill="1" applyBorder="1" applyAlignment="1">
      <alignment horizontal="center" vertical="center"/>
    </xf>
    <xf numFmtId="0" fontId="27" fillId="0" borderId="8" xfId="0" applyFont="1" applyFill="1" applyBorder="1" applyAlignment="1">
      <alignment horizontal="left" vertical="center"/>
    </xf>
    <xf numFmtId="0" fontId="30" fillId="0" borderId="0" xfId="0" applyFont="1" applyFill="1" applyBorder="1" applyAlignment="1">
      <alignment horizontal="center" vertical="center"/>
    </xf>
    <xf numFmtId="0" fontId="27" fillId="0" borderId="3" xfId="0" applyFont="1" applyBorder="1" applyAlignment="1">
      <alignment horizontal="center" vertical="center" wrapText="1"/>
    </xf>
    <xf numFmtId="58" fontId="27" fillId="0" borderId="0" xfId="0" applyNumberFormat="1" applyFont="1" applyFill="1" applyBorder="1" applyAlignment="1" applyProtection="1">
      <alignment horizontal="left" vertical="center" shrinkToFit="1"/>
      <protection locked="0"/>
    </xf>
    <xf numFmtId="46" fontId="27" fillId="0" borderId="0" xfId="0" applyNumberFormat="1" applyFont="1" applyFill="1" applyBorder="1" applyAlignment="1">
      <alignment horizontal="right" vertical="center"/>
    </xf>
    <xf numFmtId="58" fontId="27" fillId="0" borderId="0" xfId="0" applyNumberFormat="1" applyFont="1" applyBorder="1" applyAlignment="1">
      <alignment horizontal="left" vertical="center"/>
    </xf>
    <xf numFmtId="58" fontId="27" fillId="0" borderId="0" xfId="0" applyNumberFormat="1" applyFont="1" applyFill="1" applyBorder="1" applyAlignment="1" applyProtection="1">
      <alignment vertical="center" shrinkToFit="1"/>
      <protection locked="0"/>
    </xf>
    <xf numFmtId="0" fontId="27" fillId="0" borderId="8" xfId="0" applyFont="1" applyFill="1" applyBorder="1" applyAlignment="1">
      <alignment horizontal="right" vertical="center"/>
    </xf>
    <xf numFmtId="0" fontId="103" fillId="0" borderId="0" xfId="0" applyNumberFormat="1" applyFont="1" applyFill="1" applyBorder="1" applyAlignment="1">
      <alignment horizontal="center" vertical="center" wrapText="1"/>
    </xf>
    <xf numFmtId="0" fontId="27" fillId="0" borderId="0" xfId="0" applyFont="1" applyFill="1" applyBorder="1" applyAlignment="1">
      <alignment vertical="center" shrinkToFit="1"/>
    </xf>
    <xf numFmtId="0" fontId="27" fillId="0" borderId="0" xfId="0" applyFont="1" applyFill="1" applyBorder="1" applyAlignment="1" applyProtection="1">
      <alignment vertical="center"/>
    </xf>
    <xf numFmtId="0" fontId="27" fillId="0" borderId="0" xfId="0" applyFont="1" applyFill="1" applyBorder="1" applyAlignment="1" applyProtection="1">
      <alignment vertical="center" shrinkToFit="1"/>
      <protection locked="0"/>
    </xf>
    <xf numFmtId="0" fontId="30" fillId="0" borderId="0" xfId="0" applyFont="1" applyFill="1" applyBorder="1" applyAlignment="1">
      <alignment horizontal="center" vertical="center" wrapText="1"/>
    </xf>
    <xf numFmtId="0" fontId="27" fillId="0" borderId="0" xfId="0" applyNumberFormat="1" applyFont="1" applyFill="1" applyBorder="1" applyAlignment="1">
      <alignment horizontal="center" vertical="center" wrapText="1"/>
    </xf>
    <xf numFmtId="0" fontId="27" fillId="0" borderId="0" xfId="0" applyFont="1" applyFill="1" applyBorder="1" applyAlignment="1" applyProtection="1">
      <alignment horizontal="left" vertical="center" shrinkToFit="1"/>
      <protection locked="0"/>
    </xf>
    <xf numFmtId="0" fontId="27" fillId="0" borderId="4" xfId="0" applyFont="1" applyFill="1" applyBorder="1" applyAlignment="1">
      <alignment horizontal="center" vertical="center" shrinkToFit="1"/>
    </xf>
    <xf numFmtId="49" fontId="24" fillId="0" borderId="0" xfId="62" applyNumberFormat="1" applyFont="1" applyFill="1" applyBorder="1"/>
    <xf numFmtId="0" fontId="24" fillId="0" borderId="8" xfId="0" applyFont="1" applyFill="1" applyBorder="1" applyAlignment="1">
      <alignment horizontal="right" vertical="center"/>
    </xf>
    <xf numFmtId="0" fontId="27" fillId="0" borderId="41" xfId="0" applyFont="1" applyFill="1" applyBorder="1" applyAlignment="1">
      <alignment vertical="center"/>
    </xf>
    <xf numFmtId="0" fontId="27" fillId="0" borderId="36" xfId="0" applyFont="1" applyFill="1" applyBorder="1" applyAlignment="1">
      <alignment vertical="center"/>
    </xf>
    <xf numFmtId="0" fontId="27" fillId="0" borderId="36" xfId="0" applyFont="1" applyFill="1" applyBorder="1" applyAlignment="1">
      <alignment horizontal="left" vertical="center" wrapText="1"/>
    </xf>
    <xf numFmtId="0" fontId="27" fillId="0" borderId="36" xfId="0" applyFont="1" applyFill="1" applyBorder="1" applyAlignment="1">
      <alignment horizontal="center" vertical="center"/>
    </xf>
    <xf numFmtId="0" fontId="27" fillId="0" borderId="42" xfId="0" applyFont="1" applyFill="1" applyBorder="1" applyAlignment="1">
      <alignment horizontal="center" vertical="center"/>
    </xf>
    <xf numFmtId="0" fontId="27" fillId="0" borderId="8" xfId="0" applyFont="1" applyFill="1" applyBorder="1" applyAlignment="1">
      <alignment horizontal="left" vertical="center" wrapText="1"/>
    </xf>
    <xf numFmtId="58" fontId="27" fillId="0" borderId="0" xfId="0" applyNumberFormat="1" applyFont="1" applyFill="1" applyBorder="1" applyAlignment="1" applyProtection="1">
      <alignment horizontal="center" vertical="center" shrinkToFit="1"/>
      <protection locked="0"/>
    </xf>
    <xf numFmtId="0" fontId="27" fillId="0" borderId="9" xfId="0" applyFont="1" applyFill="1" applyBorder="1" applyAlignment="1">
      <alignment horizontal="center" vertical="center"/>
    </xf>
    <xf numFmtId="0" fontId="27" fillId="0" borderId="9" xfId="0" applyFont="1" applyBorder="1" applyAlignment="1">
      <alignment horizontal="left" vertical="center"/>
    </xf>
    <xf numFmtId="0" fontId="27" fillId="0" borderId="2" xfId="0" applyFont="1" applyFill="1" applyBorder="1" applyAlignment="1">
      <alignment horizontal="center" vertical="center"/>
    </xf>
    <xf numFmtId="0" fontId="27" fillId="0" borderId="2" xfId="0" applyFont="1" applyBorder="1" applyAlignment="1">
      <alignment horizontal="left" vertical="center"/>
    </xf>
    <xf numFmtId="0" fontId="27" fillId="0" borderId="22" xfId="0" applyFont="1" applyFill="1" applyBorder="1" applyAlignment="1">
      <alignment horizontal="center" vertical="center"/>
    </xf>
    <xf numFmtId="0" fontId="27" fillId="0" borderId="22" xfId="0" applyFont="1" applyBorder="1" applyAlignment="1">
      <alignment horizontal="left" vertical="center"/>
    </xf>
    <xf numFmtId="58" fontId="27" fillId="0" borderId="9" xfId="0" applyNumberFormat="1" applyFont="1" applyFill="1" applyBorder="1" applyAlignment="1" applyProtection="1">
      <alignment horizontal="center" vertical="center" shrinkToFit="1"/>
      <protection locked="0"/>
    </xf>
    <xf numFmtId="58" fontId="27" fillId="0" borderId="2" xfId="0" applyNumberFormat="1" applyFont="1" applyFill="1" applyBorder="1" applyAlignment="1" applyProtection="1">
      <alignment horizontal="center" vertical="center" shrinkToFit="1"/>
      <protection locked="0"/>
    </xf>
    <xf numFmtId="58" fontId="27" fillId="0" borderId="22" xfId="0" applyNumberFormat="1" applyFont="1" applyFill="1" applyBorder="1" applyAlignment="1" applyProtection="1">
      <alignment horizontal="center" vertical="center" shrinkToFit="1"/>
      <protection locked="0"/>
    </xf>
    <xf numFmtId="58" fontId="27" fillId="0" borderId="36" xfId="0" applyNumberFormat="1" applyFont="1" applyFill="1" applyBorder="1" applyAlignment="1" applyProtection="1">
      <alignment vertical="center" shrinkToFit="1"/>
      <protection locked="0"/>
    </xf>
    <xf numFmtId="0" fontId="14" fillId="0" borderId="0" xfId="0" applyFont="1"/>
    <xf numFmtId="0" fontId="14" fillId="0" borderId="0" xfId="0" applyFont="1" applyAlignment="1">
      <alignment horizontal="center"/>
    </xf>
    <xf numFmtId="0" fontId="14" fillId="0" borderId="0" xfId="0" applyFont="1" applyAlignment="1">
      <alignment horizontal="left"/>
    </xf>
    <xf numFmtId="0" fontId="14" fillId="0" borderId="0" xfId="0" applyFont="1" applyAlignment="1">
      <alignment vertical="center"/>
    </xf>
    <xf numFmtId="0" fontId="27" fillId="0" borderId="0" xfId="0" applyFont="1" applyAlignment="1">
      <alignment horizontal="centerContinuous" vertical="center"/>
    </xf>
    <xf numFmtId="0" fontId="26" fillId="0" borderId="3" xfId="0" quotePrefix="1" applyFont="1" applyBorder="1" applyAlignment="1">
      <alignment horizontal="center" vertical="center"/>
    </xf>
    <xf numFmtId="0" fontId="26" fillId="0" borderId="3" xfId="0" applyFont="1" applyBorder="1" applyAlignment="1">
      <alignment horizontal="center" vertical="center" wrapText="1"/>
    </xf>
    <xf numFmtId="0" fontId="26" fillId="0" borderId="3" xfId="0" applyFont="1" applyBorder="1" applyAlignment="1">
      <alignment horizontal="center" vertical="center"/>
    </xf>
    <xf numFmtId="0" fontId="32" fillId="0" borderId="0" xfId="0" applyFont="1" applyAlignment="1">
      <alignment horizontal="center"/>
    </xf>
    <xf numFmtId="0" fontId="26" fillId="0" borderId="3" xfId="0" applyFont="1" applyBorder="1" applyAlignment="1">
      <alignment horizontal="distributed" vertical="center"/>
    </xf>
    <xf numFmtId="0" fontId="105" fillId="0" borderId="5" xfId="0" applyFont="1" applyBorder="1" applyAlignment="1">
      <alignment horizontal="center" vertical="center"/>
    </xf>
    <xf numFmtId="0" fontId="105" fillId="0" borderId="6" xfId="0" applyFont="1" applyBorder="1" applyAlignment="1">
      <alignment horizontal="center" vertical="center"/>
    </xf>
    <xf numFmtId="0" fontId="105" fillId="0" borderId="7" xfId="0" applyFont="1" applyBorder="1" applyAlignment="1">
      <alignment horizontal="center" vertical="center"/>
    </xf>
    <xf numFmtId="0" fontId="26" fillId="0" borderId="3" xfId="59" applyNumberFormat="1" applyFont="1" applyBorder="1" applyAlignment="1">
      <alignment vertical="center"/>
    </xf>
    <xf numFmtId="0" fontId="26" fillId="0" borderId="5" xfId="59" applyNumberFormat="1" applyFont="1" applyBorder="1" applyAlignment="1">
      <alignment vertical="center"/>
    </xf>
    <xf numFmtId="0" fontId="104" fillId="0" borderId="3" xfId="59" applyFont="1" applyBorder="1" applyAlignment="1">
      <alignment vertical="center"/>
    </xf>
    <xf numFmtId="0" fontId="14" fillId="0" borderId="0" xfId="0" applyFont="1" applyAlignment="1">
      <alignment horizontal="center" vertical="center"/>
    </xf>
    <xf numFmtId="0" fontId="26" fillId="0" borderId="9" xfId="0" applyFont="1" applyBorder="1" applyAlignment="1">
      <alignment horizontal="center" vertical="center"/>
    </xf>
    <xf numFmtId="58" fontId="26" fillId="0" borderId="9" xfId="0" applyNumberFormat="1" applyFont="1" applyBorder="1" applyAlignment="1">
      <alignment vertical="center"/>
    </xf>
    <xf numFmtId="58" fontId="26" fillId="0" borderId="3" xfId="0" applyNumberFormat="1" applyFont="1" applyBorder="1" applyAlignment="1">
      <alignment vertical="center"/>
    </xf>
    <xf numFmtId="58" fontId="26" fillId="0" borderId="9" xfId="0" applyNumberFormat="1" applyFont="1" applyBorder="1" applyAlignment="1">
      <alignment horizontal="left" vertical="center"/>
    </xf>
    <xf numFmtId="0" fontId="26" fillId="0" borderId="9" xfId="0" applyFont="1" applyBorder="1" applyAlignment="1">
      <alignment horizontal="left" vertical="center" wrapText="1"/>
    </xf>
    <xf numFmtId="0" fontId="105" fillId="0" borderId="35" xfId="0" applyFont="1" applyBorder="1" applyAlignment="1">
      <alignment horizontal="center" vertical="center" wrapText="1"/>
    </xf>
    <xf numFmtId="0" fontId="105" fillId="0" borderId="40" xfId="0" applyFont="1" applyBorder="1" applyAlignment="1">
      <alignment horizontal="center" vertical="center"/>
    </xf>
    <xf numFmtId="58" fontId="26" fillId="0" borderId="9" xfId="59" applyNumberFormat="1" applyFont="1" applyBorder="1" applyAlignment="1">
      <alignment horizontal="center" vertical="center"/>
    </xf>
    <xf numFmtId="0" fontId="14" fillId="0" borderId="0" xfId="0" applyFont="1" applyBorder="1" applyAlignment="1">
      <alignment horizontal="center" vertical="center"/>
    </xf>
    <xf numFmtId="0" fontId="26" fillId="0" borderId="2" xfId="0" applyFont="1" applyBorder="1" applyAlignment="1">
      <alignment horizontal="center" vertical="center"/>
    </xf>
    <xf numFmtId="58" fontId="26" fillId="0" borderId="2" xfId="0" applyNumberFormat="1" applyFont="1" applyBorder="1" applyAlignment="1">
      <alignment vertical="center"/>
    </xf>
    <xf numFmtId="58" fontId="26" fillId="0" borderId="2" xfId="0" applyNumberFormat="1" applyFont="1" applyBorder="1" applyAlignment="1">
      <alignment horizontal="left" vertical="center"/>
    </xf>
    <xf numFmtId="0" fontId="26" fillId="0" borderId="2" xfId="0" applyFont="1" applyBorder="1" applyAlignment="1">
      <alignment horizontal="left" vertical="center" wrapText="1"/>
    </xf>
    <xf numFmtId="0" fontId="105" fillId="0" borderId="7" xfId="0" applyFont="1" applyFill="1" applyBorder="1" applyAlignment="1">
      <alignment horizontal="center" vertical="center" wrapText="1"/>
    </xf>
    <xf numFmtId="0" fontId="105" fillId="0" borderId="3" xfId="0" applyFont="1" applyBorder="1" applyAlignment="1">
      <alignment horizontal="center" vertical="center"/>
    </xf>
    <xf numFmtId="58" fontId="26" fillId="0" borderId="3" xfId="59" applyNumberFormat="1" applyFont="1" applyFill="1" applyBorder="1" applyAlignment="1">
      <alignment horizontal="center" vertical="center"/>
    </xf>
    <xf numFmtId="0" fontId="105" fillId="0" borderId="39" xfId="0" applyFont="1" applyFill="1" applyBorder="1" applyAlignment="1">
      <alignment horizontal="center" vertical="center" wrapText="1"/>
    </xf>
    <xf numFmtId="0" fontId="106" fillId="0" borderId="35" xfId="0" applyFont="1" applyFill="1" applyBorder="1" applyAlignment="1">
      <alignment horizontal="center" vertical="center" wrapText="1"/>
    </xf>
    <xf numFmtId="0" fontId="106" fillId="0" borderId="40" xfId="0" applyFont="1" applyFill="1" applyBorder="1" applyAlignment="1">
      <alignment horizontal="center" vertical="center" wrapText="1"/>
    </xf>
    <xf numFmtId="58" fontId="14" fillId="0" borderId="2" xfId="59" applyNumberFormat="1" applyFont="1" applyFill="1" applyBorder="1" applyAlignment="1">
      <alignment horizontal="center" vertical="center" shrinkToFit="1"/>
    </xf>
    <xf numFmtId="58" fontId="26" fillId="0" borderId="2" xfId="0" applyNumberFormat="1" applyFont="1" applyFill="1" applyBorder="1" applyAlignment="1">
      <alignment horizontal="right" vertical="center"/>
    </xf>
    <xf numFmtId="0" fontId="105" fillId="0" borderId="41" xfId="0" applyFont="1" applyFill="1" applyBorder="1" applyAlignment="1">
      <alignment horizontal="center" vertical="center" wrapText="1"/>
    </xf>
    <xf numFmtId="0" fontId="106" fillId="0" borderId="36" xfId="0" applyFont="1" applyFill="1" applyBorder="1" applyAlignment="1">
      <alignment horizontal="center" vertical="center" wrapText="1"/>
    </xf>
    <xf numFmtId="0" fontId="106" fillId="0" borderId="42" xfId="0" applyFont="1" applyFill="1" applyBorder="1" applyAlignment="1">
      <alignment horizontal="center" vertical="center" wrapText="1"/>
    </xf>
    <xf numFmtId="58" fontId="32" fillId="0" borderId="155" xfId="59" applyNumberFormat="1" applyFont="1" applyFill="1" applyBorder="1" applyAlignment="1">
      <alignment horizontal="center" vertical="center"/>
    </xf>
    <xf numFmtId="0" fontId="14" fillId="0" borderId="0" xfId="0" applyFont="1" applyBorder="1" applyAlignment="1">
      <alignment horizontal="left" vertical="center"/>
    </xf>
    <xf numFmtId="0" fontId="32" fillId="0" borderId="0" xfId="0" applyFont="1" applyAlignment="1">
      <alignment horizontal="left"/>
    </xf>
    <xf numFmtId="0" fontId="107" fillId="0" borderId="35" xfId="0" applyFont="1" applyBorder="1" applyAlignment="1">
      <alignment horizontal="left" vertical="center" wrapText="1"/>
    </xf>
    <xf numFmtId="0" fontId="107" fillId="0" borderId="40" xfId="0" applyFont="1" applyBorder="1" applyAlignment="1">
      <alignment horizontal="left" vertical="center" wrapText="1"/>
    </xf>
    <xf numFmtId="28" fontId="32" fillId="0" borderId="121" xfId="59" applyNumberFormat="1" applyFont="1" applyBorder="1" applyAlignment="1">
      <alignment horizontal="center" vertical="center"/>
    </xf>
    <xf numFmtId="0" fontId="14" fillId="0" borderId="0" xfId="0" applyFont="1" applyBorder="1" applyAlignment="1">
      <alignment horizontal="center" vertical="top" wrapText="1"/>
    </xf>
    <xf numFmtId="0" fontId="32" fillId="0" borderId="0" xfId="0" applyFont="1" applyBorder="1" applyAlignment="1">
      <alignment horizontal="center" vertical="top"/>
    </xf>
    <xf numFmtId="0" fontId="107" fillId="0" borderId="156" xfId="0" applyFont="1" applyBorder="1" applyAlignment="1">
      <alignment horizontal="center" vertical="center" wrapText="1"/>
    </xf>
    <xf numFmtId="0" fontId="107" fillId="0" borderId="157" xfId="0" applyFont="1" applyBorder="1" applyAlignment="1">
      <alignment horizontal="center" vertical="center" wrapText="1"/>
    </xf>
    <xf numFmtId="28" fontId="32" fillId="0" borderId="22" xfId="59" applyNumberFormat="1" applyFont="1" applyBorder="1" applyAlignment="1">
      <alignment horizontal="center" vertical="center"/>
    </xf>
    <xf numFmtId="0" fontId="108" fillId="0" borderId="5" xfId="0" applyFont="1" applyFill="1" applyBorder="1" applyAlignment="1">
      <alignment horizontal="left" vertical="center" wrapText="1"/>
    </xf>
    <xf numFmtId="0" fontId="108" fillId="0" borderId="6" xfId="0" applyFont="1" applyFill="1" applyBorder="1" applyAlignment="1">
      <alignment horizontal="left" vertical="center" wrapText="1"/>
    </xf>
    <xf numFmtId="0" fontId="108" fillId="0" borderId="7" xfId="0" applyFont="1" applyFill="1" applyBorder="1" applyAlignment="1">
      <alignment horizontal="left" vertical="center" wrapText="1"/>
    </xf>
    <xf numFmtId="0" fontId="14" fillId="0" borderId="0" xfId="0" applyFont="1" applyAlignment="1">
      <alignment vertical="top" shrinkToFit="1"/>
    </xf>
    <xf numFmtId="58" fontId="26" fillId="0" borderId="2" xfId="0" applyNumberFormat="1" applyFont="1" applyBorder="1" applyAlignment="1">
      <alignment vertical="center" wrapText="1"/>
    </xf>
    <xf numFmtId="0" fontId="105" fillId="0" borderId="7" xfId="0" applyFont="1" applyBorder="1" applyAlignment="1">
      <alignment horizontal="left" vertical="center" wrapText="1"/>
    </xf>
    <xf numFmtId="0" fontId="105" fillId="0" borderId="3" xfId="0" applyFont="1" applyBorder="1" applyAlignment="1">
      <alignment horizontal="left" vertical="center"/>
    </xf>
    <xf numFmtId="0" fontId="14" fillId="0" borderId="0" xfId="0" applyFont="1" applyAlignment="1">
      <alignment horizontal="left" vertical="top" wrapText="1"/>
    </xf>
    <xf numFmtId="0" fontId="26" fillId="0" borderId="0" xfId="0" applyFont="1" applyAlignment="1">
      <alignment horizontal="center"/>
    </xf>
    <xf numFmtId="0" fontId="73" fillId="0" borderId="0" xfId="0" applyFont="1" applyAlignment="1">
      <alignment horizontal="right" vertical="center"/>
    </xf>
    <xf numFmtId="58" fontId="26" fillId="0" borderId="2" xfId="0" applyNumberFormat="1" applyFont="1" applyBorder="1" applyAlignment="1">
      <alignment horizontal="center" vertical="center"/>
    </xf>
    <xf numFmtId="58" fontId="26" fillId="0" borderId="2" xfId="0" applyNumberFormat="1" applyFont="1" applyBorder="1" applyAlignment="1">
      <alignment horizontal="right" vertical="center" wrapText="1"/>
    </xf>
    <xf numFmtId="49" fontId="32" fillId="0" borderId="0" xfId="0" applyNumberFormat="1" applyFont="1" applyAlignment="1">
      <alignment horizontal="left" vertical="center"/>
    </xf>
    <xf numFmtId="0" fontId="26" fillId="0" borderId="0" xfId="0" applyFont="1"/>
    <xf numFmtId="0" fontId="109" fillId="0" borderId="0" xfId="0" applyFont="1" applyBorder="1" applyAlignment="1">
      <alignment horizontal="left"/>
    </xf>
    <xf numFmtId="0" fontId="26" fillId="0" borderId="0" xfId="0" applyFont="1" applyBorder="1" applyAlignment="1">
      <alignment horizontal="center" vertical="center"/>
    </xf>
    <xf numFmtId="58" fontId="26" fillId="0" borderId="2" xfId="0" quotePrefix="1" applyNumberFormat="1" applyFont="1" applyBorder="1" applyAlignment="1">
      <alignment horizontal="right" vertical="center"/>
    </xf>
    <xf numFmtId="0" fontId="26" fillId="0" borderId="3" xfId="0" applyFont="1" applyBorder="1" applyAlignment="1">
      <alignment vertical="center" shrinkToFit="1"/>
    </xf>
    <xf numFmtId="0" fontId="32" fillId="0" borderId="4" xfId="0" applyNumberFormat="1" applyFont="1" applyFill="1" applyBorder="1" applyAlignment="1">
      <alignment horizontal="center"/>
    </xf>
    <xf numFmtId="0" fontId="14" fillId="0" borderId="0" xfId="0" applyFont="1" applyBorder="1" applyAlignment="1">
      <alignment vertical="center"/>
    </xf>
    <xf numFmtId="0" fontId="32" fillId="0" borderId="4" xfId="0" applyNumberFormat="1" applyFont="1" applyFill="1" applyBorder="1" applyAlignment="1">
      <alignment horizontal="center" vertical="top"/>
    </xf>
    <xf numFmtId="0" fontId="26" fillId="0" borderId="0" xfId="0" applyFont="1" applyBorder="1" applyAlignment="1">
      <alignment horizontal="left" shrinkToFit="1"/>
    </xf>
    <xf numFmtId="0" fontId="26" fillId="0" borderId="0" xfId="0" applyFont="1" applyBorder="1" applyAlignment="1">
      <alignment horizontal="left" vertical="center" shrinkToFit="1"/>
    </xf>
    <xf numFmtId="0" fontId="108" fillId="0" borderId="6" xfId="0" applyFont="1" applyBorder="1" applyAlignment="1">
      <alignment horizontal="center" vertical="center" wrapText="1"/>
    </xf>
    <xf numFmtId="0" fontId="108" fillId="0" borderId="7" xfId="0" applyFont="1" applyBorder="1" applyAlignment="1">
      <alignment horizontal="center" vertical="center" wrapText="1"/>
    </xf>
    <xf numFmtId="0" fontId="14" fillId="0" borderId="0" xfId="0" applyFont="1" applyBorder="1" applyAlignment="1">
      <alignment horizontal="right" vertical="center"/>
    </xf>
    <xf numFmtId="0" fontId="110" fillId="0" borderId="0" xfId="0" applyFont="1" applyBorder="1"/>
    <xf numFmtId="58" fontId="26" fillId="0" borderId="2" xfId="0" quotePrefix="1" applyNumberFormat="1" applyFont="1" applyBorder="1" applyAlignment="1">
      <alignment vertical="center"/>
    </xf>
    <xf numFmtId="0" fontId="105" fillId="0" borderId="35" xfId="0" applyFont="1" applyBorder="1" applyAlignment="1">
      <alignment horizontal="left" vertical="center" wrapText="1"/>
    </xf>
    <xf numFmtId="0" fontId="108" fillId="0" borderId="40" xfId="0" applyFont="1" applyBorder="1" applyAlignment="1">
      <alignment horizontal="left" vertical="center" wrapText="1"/>
    </xf>
    <xf numFmtId="185" fontId="26" fillId="0" borderId="9" xfId="14" applyNumberFormat="1" applyFont="1" applyBorder="1" applyAlignment="1">
      <alignment vertical="center"/>
    </xf>
    <xf numFmtId="0" fontId="105"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26" fillId="0" borderId="0" xfId="0" applyFont="1" applyBorder="1"/>
    <xf numFmtId="0" fontId="108" fillId="0" borderId="5" xfId="0" applyFont="1" applyFill="1" applyBorder="1" applyAlignment="1">
      <alignment horizontal="center" vertical="center" wrapText="1"/>
    </xf>
    <xf numFmtId="0" fontId="111" fillId="0" borderId="7" xfId="0" applyFont="1" applyFill="1" applyBorder="1" applyAlignment="1">
      <alignment vertical="center" wrapText="1"/>
    </xf>
    <xf numFmtId="0" fontId="32" fillId="0" borderId="7" xfId="0" applyFont="1" applyBorder="1" applyAlignment="1">
      <alignment horizontal="center" vertical="center" wrapText="1"/>
    </xf>
    <xf numFmtId="0" fontId="26" fillId="0" borderId="0" xfId="0" applyFont="1" applyAlignment="1">
      <alignment horizontal="left" shrinkToFit="1"/>
    </xf>
    <xf numFmtId="0" fontId="26" fillId="0" borderId="0" xfId="0" applyFont="1" applyAlignment="1">
      <alignment horizontal="left" vertical="center" shrinkToFit="1"/>
    </xf>
    <xf numFmtId="0" fontId="108" fillId="0" borderId="22" xfId="0" applyFont="1" applyFill="1" applyBorder="1" applyAlignment="1">
      <alignment horizontal="center" vertical="center" textRotation="255" wrapText="1"/>
    </xf>
    <xf numFmtId="0" fontId="26" fillId="0" borderId="22" xfId="0" applyFont="1" applyBorder="1" applyAlignment="1">
      <alignment horizontal="center" vertical="center"/>
    </xf>
    <xf numFmtId="58" fontId="26" fillId="0" borderId="22" xfId="0" applyNumberFormat="1" applyFont="1" applyBorder="1" applyAlignment="1">
      <alignment horizontal="left" vertical="center"/>
    </xf>
    <xf numFmtId="58" fontId="26" fillId="0" borderId="22" xfId="0" applyNumberFormat="1" applyFont="1" applyBorder="1" applyAlignment="1">
      <alignment vertical="center"/>
    </xf>
    <xf numFmtId="58" fontId="26" fillId="0" borderId="22" xfId="0" applyNumberFormat="1" applyFont="1" applyBorder="1" applyAlignment="1">
      <alignment vertical="center" wrapText="1"/>
    </xf>
    <xf numFmtId="0" fontId="26" fillId="0" borderId="22" xfId="0" applyFont="1" applyBorder="1" applyAlignment="1">
      <alignment horizontal="left" vertical="center" wrapText="1"/>
    </xf>
    <xf numFmtId="0" fontId="108" fillId="0" borderId="3" xfId="0" applyFont="1" applyFill="1" applyBorder="1" applyAlignment="1">
      <alignment horizontal="center" vertical="center" textRotation="255" wrapText="1"/>
    </xf>
    <xf numFmtId="0" fontId="14" fillId="0" borderId="79" xfId="0" applyFont="1" applyBorder="1" applyAlignment="1">
      <alignment vertical="center"/>
    </xf>
    <xf numFmtId="0" fontId="14" fillId="0" borderId="79" xfId="0" applyFont="1" applyBorder="1"/>
    <xf numFmtId="186" fontId="14" fillId="0" borderId="0" xfId="0" applyNumberFormat="1" applyFont="1" applyBorder="1" applyAlignment="1">
      <alignment vertical="center"/>
    </xf>
    <xf numFmtId="186" fontId="112" fillId="0" borderId="43" xfId="0" applyNumberFormat="1" applyFont="1" applyBorder="1" applyAlignment="1">
      <alignment vertical="center"/>
    </xf>
    <xf numFmtId="186" fontId="14" fillId="0" borderId="43" xfId="0" applyNumberFormat="1" applyFont="1" applyBorder="1" applyAlignment="1">
      <alignment vertical="center"/>
    </xf>
    <xf numFmtId="186" fontId="14" fillId="0" borderId="79" xfId="0" applyNumberFormat="1" applyFont="1" applyBorder="1"/>
    <xf numFmtId="0" fontId="113" fillId="0" borderId="43" xfId="0" applyFont="1" applyBorder="1"/>
    <xf numFmtId="0" fontId="113" fillId="0" borderId="138" xfId="0" applyFont="1" applyBorder="1"/>
    <xf numFmtId="186" fontId="14" fillId="0" borderId="0" xfId="0" applyNumberFormat="1" applyFont="1"/>
    <xf numFmtId="0" fontId="114" fillId="0" borderId="0" xfId="32" applyFont="1">
      <alignment vertical="center"/>
    </xf>
    <xf numFmtId="0" fontId="115" fillId="0" borderId="0" xfId="32" applyFont="1" applyAlignment="1">
      <alignment horizontal="center" vertical="center"/>
    </xf>
    <xf numFmtId="0" fontId="116" fillId="0" borderId="0" xfId="32" applyFont="1" applyAlignment="1">
      <alignment horizontal="center" vertical="center"/>
    </xf>
    <xf numFmtId="0" fontId="9" fillId="0" borderId="3" xfId="32" applyBorder="1">
      <alignment vertical="center"/>
    </xf>
    <xf numFmtId="0" fontId="114" fillId="0" borderId="0" xfId="32" applyFont="1" applyAlignment="1">
      <alignment vertical="center" wrapText="1"/>
    </xf>
    <xf numFmtId="0" fontId="70" fillId="0" borderId="0" xfId="32" applyFont="1">
      <alignment vertical="center"/>
    </xf>
    <xf numFmtId="0" fontId="9" fillId="0" borderId="9" xfId="32" applyBorder="1" applyAlignment="1">
      <alignment vertical="center"/>
    </xf>
    <xf numFmtId="0" fontId="9" fillId="0" borderId="2" xfId="32" applyBorder="1" applyAlignment="1">
      <alignment vertical="center"/>
    </xf>
    <xf numFmtId="0" fontId="9" fillId="0" borderId="3" xfId="32" applyBorder="1" applyAlignment="1">
      <alignment vertical="center" wrapText="1"/>
    </xf>
    <xf numFmtId="58" fontId="9" fillId="0" borderId="2" xfId="32" applyNumberFormat="1" applyBorder="1" applyAlignment="1">
      <alignment vertical="center"/>
    </xf>
    <xf numFmtId="0" fontId="9" fillId="0" borderId="2" xfId="32" applyBorder="1" applyAlignment="1">
      <alignment horizontal="center" vertical="center"/>
    </xf>
    <xf numFmtId="58" fontId="9" fillId="0" borderId="2" xfId="32" applyNumberFormat="1" applyBorder="1" applyAlignment="1">
      <alignment horizontal="center" vertical="center"/>
    </xf>
    <xf numFmtId="0" fontId="114" fillId="0" borderId="3" xfId="32" applyFont="1" applyBorder="1" applyAlignment="1">
      <alignment horizontal="center" vertical="center" wrapText="1"/>
    </xf>
    <xf numFmtId="0" fontId="117" fillId="0" borderId="3" xfId="32" applyFont="1" applyBorder="1" applyAlignment="1">
      <alignment horizontal="center" vertical="center" wrapText="1"/>
    </xf>
    <xf numFmtId="0" fontId="9" fillId="0" borderId="22" xfId="32" applyBorder="1" applyAlignment="1">
      <alignment vertical="center"/>
    </xf>
    <xf numFmtId="0" fontId="118" fillId="0" borderId="0" xfId="32" applyFont="1">
      <alignment vertical="center"/>
    </xf>
    <xf numFmtId="0" fontId="69" fillId="0" borderId="0" xfId="33" applyFont="1">
      <alignment vertical="center"/>
    </xf>
    <xf numFmtId="0" fontId="74" fillId="0" borderId="0" xfId="33" applyFont="1" applyAlignment="1">
      <alignment horizontal="center" vertical="center"/>
    </xf>
    <xf numFmtId="0" fontId="37" fillId="0" borderId="0" xfId="33" applyFont="1" applyProtection="1">
      <alignment vertical="center"/>
      <protection locked="0"/>
    </xf>
    <xf numFmtId="0" fontId="36" fillId="0" borderId="53" xfId="33" applyFont="1" applyBorder="1" applyAlignment="1">
      <alignment horizontal="center" vertical="center" wrapText="1"/>
    </xf>
    <xf numFmtId="0" fontId="37" fillId="0" borderId="158" xfId="33" applyFont="1" applyBorder="1">
      <alignment vertical="center"/>
    </xf>
    <xf numFmtId="0" fontId="37" fillId="0" borderId="159" xfId="33" applyFont="1" applyBorder="1">
      <alignment vertical="center"/>
    </xf>
    <xf numFmtId="0" fontId="37" fillId="0" borderId="160" xfId="33" applyFont="1" applyBorder="1">
      <alignment vertical="center"/>
    </xf>
    <xf numFmtId="0" fontId="37" fillId="0" borderId="161" xfId="33" applyFont="1" applyBorder="1">
      <alignment vertical="center"/>
    </xf>
    <xf numFmtId="0" fontId="37" fillId="0" borderId="162" xfId="33" applyFont="1" applyBorder="1">
      <alignment vertical="center"/>
    </xf>
    <xf numFmtId="0" fontId="37" fillId="0" borderId="163" xfId="33" applyFont="1" applyBorder="1">
      <alignment vertical="center"/>
    </xf>
    <xf numFmtId="0" fontId="37" fillId="0" borderId="0" xfId="33" applyFont="1" applyBorder="1" applyAlignment="1">
      <alignment vertical="center" shrinkToFit="1"/>
    </xf>
    <xf numFmtId="0" fontId="119" fillId="0" borderId="3" xfId="32" applyFont="1" applyBorder="1" applyAlignment="1">
      <alignment vertical="center" shrinkToFit="1"/>
    </xf>
    <xf numFmtId="0" fontId="37" fillId="0" borderId="65" xfId="33" applyFont="1" applyBorder="1" applyAlignment="1">
      <alignment horizontal="center" vertical="center" wrapText="1"/>
    </xf>
    <xf numFmtId="0" fontId="37" fillId="0" borderId="70" xfId="33" applyFont="1" applyFill="1" applyBorder="1" applyAlignment="1" applyProtection="1">
      <alignment horizontal="left" vertical="center"/>
      <protection locked="0"/>
    </xf>
    <xf numFmtId="0" fontId="37" fillId="0" borderId="11" xfId="33" applyFont="1" applyFill="1" applyBorder="1" applyAlignment="1" applyProtection="1">
      <alignment horizontal="left" vertical="center"/>
      <protection locked="0"/>
    </xf>
    <xf numFmtId="0" fontId="37" fillId="0" borderId="45" xfId="33" applyFont="1" applyFill="1" applyBorder="1" applyAlignment="1" applyProtection="1">
      <alignment horizontal="left" vertical="center"/>
      <protection locked="0"/>
    </xf>
    <xf numFmtId="0" fontId="37" fillId="0" borderId="10" xfId="33" applyFont="1" applyFill="1" applyBorder="1" applyAlignment="1" applyProtection="1">
      <alignment horizontal="left" vertical="center"/>
      <protection locked="0"/>
    </xf>
    <xf numFmtId="0" fontId="37" fillId="0" borderId="12" xfId="33" applyFont="1" applyFill="1" applyBorder="1" applyAlignment="1" applyProtection="1">
      <alignment horizontal="left" vertical="center"/>
      <protection locked="0"/>
    </xf>
    <xf numFmtId="0" fontId="37" fillId="0" borderId="71" xfId="33" applyFont="1" applyFill="1" applyBorder="1" applyAlignment="1" applyProtection="1">
      <alignment horizontal="left" vertical="center"/>
      <protection locked="0"/>
    </xf>
    <xf numFmtId="0" fontId="37" fillId="0" borderId="0" xfId="33" applyFont="1" applyBorder="1">
      <alignment vertical="center"/>
    </xf>
    <xf numFmtId="0" fontId="37" fillId="0" borderId="0" xfId="33" applyFont="1" applyBorder="1" applyAlignment="1" applyProtection="1">
      <alignment vertical="center"/>
      <protection locked="0"/>
    </xf>
    <xf numFmtId="0" fontId="120" fillId="0" borderId="0" xfId="33" applyFont="1" applyAlignment="1">
      <alignment vertical="center"/>
    </xf>
    <xf numFmtId="0" fontId="37" fillId="0" borderId="0" xfId="0" applyFont="1" applyBorder="1" applyAlignment="1">
      <alignment vertical="center"/>
    </xf>
    <xf numFmtId="0" fontId="37" fillId="0" borderId="4" xfId="33" applyFont="1" applyBorder="1">
      <alignment vertical="center"/>
    </xf>
    <xf numFmtId="0" fontId="37" fillId="0" borderId="0" xfId="33" applyFont="1" applyBorder="1" applyAlignment="1">
      <alignment horizontal="center" vertical="center"/>
    </xf>
    <xf numFmtId="0" fontId="37" fillId="0" borderId="1" xfId="33" applyFont="1" applyBorder="1" applyAlignment="1">
      <alignment horizontal="center" vertical="center" wrapText="1"/>
    </xf>
    <xf numFmtId="0" fontId="37" fillId="0" borderId="72" xfId="33" applyFont="1" applyFill="1" applyBorder="1" applyAlignment="1" applyProtection="1">
      <alignment horizontal="left" vertical="center"/>
      <protection locked="0"/>
    </xf>
    <xf numFmtId="0" fontId="37" fillId="0" borderId="17" xfId="33" applyFont="1" applyFill="1" applyBorder="1" applyAlignment="1" applyProtection="1">
      <alignment horizontal="left" vertical="center"/>
      <protection locked="0"/>
    </xf>
    <xf numFmtId="0" fontId="37" fillId="0" borderId="46" xfId="33" applyFont="1" applyFill="1" applyBorder="1" applyAlignment="1" applyProtection="1">
      <alignment horizontal="left" vertical="center"/>
      <protection locked="0"/>
    </xf>
    <xf numFmtId="0" fontId="37" fillId="0" borderId="16" xfId="33" applyFont="1" applyFill="1" applyBorder="1" applyAlignment="1" applyProtection="1">
      <alignment horizontal="left" vertical="center"/>
      <protection locked="0"/>
    </xf>
    <xf numFmtId="0" fontId="37" fillId="0" borderId="18" xfId="33" applyFont="1" applyFill="1" applyBorder="1" applyAlignment="1" applyProtection="1">
      <alignment horizontal="left" vertical="center"/>
      <protection locked="0"/>
    </xf>
    <xf numFmtId="0" fontId="37" fillId="0" borderId="73" xfId="33" applyFont="1" applyFill="1" applyBorder="1" applyAlignment="1" applyProtection="1">
      <alignment horizontal="left" vertical="center"/>
      <protection locked="0"/>
    </xf>
    <xf numFmtId="0" fontId="119" fillId="0" borderId="3" xfId="32" applyFont="1" applyBorder="1" applyAlignment="1">
      <alignment horizontal="left" vertical="center"/>
    </xf>
    <xf numFmtId="0" fontId="37" fillId="0" borderId="70" xfId="33" applyFont="1" applyFill="1" applyBorder="1" applyAlignment="1" applyProtection="1">
      <alignment vertical="center" wrapText="1"/>
      <protection locked="0"/>
    </xf>
    <xf numFmtId="0" fontId="37" fillId="0" borderId="11" xfId="33" applyFont="1" applyFill="1" applyBorder="1" applyAlignment="1" applyProtection="1">
      <alignment vertical="center" wrapText="1"/>
      <protection locked="0"/>
    </xf>
    <xf numFmtId="0" fontId="37" fillId="0" borderId="12" xfId="33" applyFont="1" applyFill="1" applyBorder="1" applyAlignment="1" applyProtection="1">
      <alignment vertical="center" wrapText="1"/>
      <protection locked="0"/>
    </xf>
    <xf numFmtId="0" fontId="37" fillId="0" borderId="10" xfId="33" applyFont="1" applyFill="1" applyBorder="1" applyAlignment="1" applyProtection="1">
      <alignment vertical="center" wrapText="1"/>
      <protection locked="0"/>
    </xf>
    <xf numFmtId="0" fontId="37" fillId="0" borderId="106" xfId="33" applyFont="1" applyFill="1" applyBorder="1" applyAlignment="1" applyProtection="1">
      <alignment vertical="center" wrapText="1"/>
      <protection locked="0"/>
    </xf>
    <xf numFmtId="0" fontId="37" fillId="0" borderId="69" xfId="33" applyFont="1" applyFill="1" applyBorder="1" applyAlignment="1" applyProtection="1">
      <alignment vertical="center" wrapText="1"/>
      <protection locked="0"/>
    </xf>
    <xf numFmtId="0" fontId="37" fillId="0" borderId="72" xfId="33" applyFont="1" applyFill="1" applyBorder="1" applyAlignment="1" applyProtection="1">
      <alignment vertical="center" wrapText="1"/>
      <protection locked="0"/>
    </xf>
    <xf numFmtId="0" fontId="37" fillId="0" borderId="17" xfId="33" applyFont="1" applyFill="1" applyBorder="1" applyAlignment="1" applyProtection="1">
      <alignment vertical="center" wrapText="1"/>
      <protection locked="0"/>
    </xf>
    <xf numFmtId="0" fontId="37" fillId="0" borderId="18" xfId="33" applyFont="1" applyFill="1" applyBorder="1" applyAlignment="1" applyProtection="1">
      <alignment vertical="center" wrapText="1"/>
      <protection locked="0"/>
    </xf>
    <xf numFmtId="0" fontId="37" fillId="0" borderId="16" xfId="33" applyFont="1" applyFill="1" applyBorder="1" applyAlignment="1" applyProtection="1">
      <alignment vertical="center" wrapText="1"/>
      <protection locked="0"/>
    </xf>
    <xf numFmtId="0" fontId="37" fillId="0" borderId="107" xfId="33" applyFont="1" applyFill="1" applyBorder="1" applyAlignment="1" applyProtection="1">
      <alignment vertical="center" wrapText="1"/>
      <protection locked="0"/>
    </xf>
    <xf numFmtId="0" fontId="37" fillId="0" borderId="59" xfId="33" applyFont="1" applyFill="1" applyBorder="1" applyAlignment="1" applyProtection="1">
      <alignment vertical="center" wrapText="1"/>
      <protection locked="0"/>
    </xf>
    <xf numFmtId="187" fontId="121" fillId="0" borderId="4" xfId="67" applyNumberFormat="1" applyFont="1" applyFill="1" applyBorder="1" applyAlignment="1">
      <alignment horizontal="center" vertical="center"/>
    </xf>
    <xf numFmtId="0" fontId="26" fillId="0" borderId="0" xfId="0" applyFont="1" applyBorder="1" applyAlignment="1">
      <alignment horizontal="left" vertical="center"/>
    </xf>
    <xf numFmtId="0" fontId="37" fillId="0" borderId="66" xfId="33" applyFont="1" applyBorder="1" applyAlignment="1">
      <alignment horizontal="center" vertical="center" wrapText="1"/>
    </xf>
    <xf numFmtId="0" fontId="37" fillId="0" borderId="164" xfId="33" applyFont="1" applyFill="1" applyBorder="1" applyAlignment="1" applyProtection="1">
      <alignment vertical="center" wrapText="1"/>
      <protection locked="0"/>
    </xf>
    <xf numFmtId="0" fontId="37" fillId="0" borderId="24" xfId="33" applyFont="1" applyFill="1" applyBorder="1" applyAlignment="1" applyProtection="1">
      <alignment vertical="center" wrapText="1"/>
      <protection locked="0"/>
    </xf>
    <xf numFmtId="0" fontId="37" fillId="0" borderId="25" xfId="33" applyFont="1" applyFill="1" applyBorder="1" applyAlignment="1" applyProtection="1">
      <alignment vertical="center" wrapText="1"/>
      <protection locked="0"/>
    </xf>
    <xf numFmtId="0" fontId="37" fillId="0" borderId="23" xfId="33" applyFont="1" applyFill="1" applyBorder="1" applyAlignment="1" applyProtection="1">
      <alignment vertical="center" wrapText="1"/>
      <protection locked="0"/>
    </xf>
    <xf numFmtId="0" fontId="37" fillId="0" borderId="109" xfId="33" applyFont="1" applyFill="1" applyBorder="1" applyAlignment="1" applyProtection="1">
      <alignment vertical="center" wrapText="1"/>
      <protection locked="0"/>
    </xf>
    <xf numFmtId="0" fontId="37" fillId="0" borderId="74" xfId="33" applyFont="1" applyFill="1" applyBorder="1" applyAlignment="1" applyProtection="1">
      <alignment vertical="center" wrapText="1"/>
      <protection locked="0"/>
    </xf>
    <xf numFmtId="183" fontId="101" fillId="0" borderId="4" xfId="33" applyNumberFormat="1" applyFont="1" applyFill="1" applyBorder="1" applyAlignment="1">
      <alignment horizontal="center" vertical="center"/>
    </xf>
    <xf numFmtId="0" fontId="37" fillId="0" borderId="53" xfId="33" applyFont="1" applyFill="1" applyBorder="1" applyAlignment="1">
      <alignment horizontal="center" vertical="center" wrapText="1"/>
    </xf>
    <xf numFmtId="0" fontId="37" fillId="0" borderId="54" xfId="33" applyFont="1" applyFill="1" applyBorder="1" applyAlignment="1" applyProtection="1">
      <alignment horizontal="center" vertical="center" shrinkToFit="1"/>
      <protection locked="0"/>
    </xf>
    <xf numFmtId="0" fontId="37" fillId="0" borderId="165" xfId="33" applyFont="1" applyFill="1" applyBorder="1" applyAlignment="1" applyProtection="1">
      <alignment horizontal="center" vertical="center" shrinkToFit="1"/>
      <protection locked="0"/>
    </xf>
    <xf numFmtId="0" fontId="37" fillId="0" borderId="104" xfId="33" applyFont="1" applyFill="1" applyBorder="1" applyAlignment="1" applyProtection="1">
      <alignment horizontal="center" vertical="center" shrinkToFit="1"/>
      <protection locked="0"/>
    </xf>
    <xf numFmtId="0" fontId="37" fillId="0" borderId="165" xfId="33" applyFont="1" applyFill="1" applyBorder="1" applyAlignment="1" applyProtection="1">
      <alignment horizontal="left" vertical="center" shrinkToFit="1"/>
      <protection locked="0"/>
    </xf>
    <xf numFmtId="0" fontId="37" fillId="0" borderId="105" xfId="33" applyFont="1" applyFill="1" applyBorder="1" applyAlignment="1" applyProtection="1">
      <alignment horizontal="left" vertical="center" shrinkToFit="1"/>
      <protection locked="0"/>
    </xf>
    <xf numFmtId="0" fontId="37" fillId="0" borderId="57" xfId="33" applyFont="1" applyFill="1" applyBorder="1" applyAlignment="1" applyProtection="1">
      <alignment horizontal="center" vertical="center" shrinkToFit="1"/>
      <protection locked="0"/>
    </xf>
    <xf numFmtId="0" fontId="120" fillId="0" borderId="0" xfId="37" quotePrefix="1" applyFont="1" applyFill="1" applyBorder="1" applyAlignment="1" applyProtection="1">
      <alignment horizontal="right" vertical="center"/>
      <protection locked="0"/>
    </xf>
    <xf numFmtId="0" fontId="37" fillId="0" borderId="132" xfId="33" applyFont="1" applyFill="1" applyBorder="1" applyAlignment="1">
      <alignment horizontal="center" vertical="center" wrapText="1"/>
    </xf>
    <xf numFmtId="0" fontId="37" fillId="0" borderId="119" xfId="33" applyFont="1" applyFill="1" applyBorder="1" applyAlignment="1" applyProtection="1">
      <alignment horizontal="center" vertical="center" wrapText="1"/>
      <protection locked="0"/>
    </xf>
    <xf numFmtId="0" fontId="37" fillId="0" borderId="93" xfId="33" applyFont="1" applyFill="1" applyBorder="1" applyAlignment="1" applyProtection="1">
      <alignment horizontal="center" vertical="center" wrapText="1"/>
      <protection locked="0"/>
    </xf>
    <xf numFmtId="0" fontId="37" fillId="0" borderId="92" xfId="33" applyFont="1" applyFill="1" applyBorder="1" applyAlignment="1" applyProtection="1">
      <alignment horizontal="center" vertical="center" wrapText="1"/>
      <protection locked="0"/>
    </xf>
    <xf numFmtId="0" fontId="37" fillId="0" borderId="118" xfId="33" applyFont="1" applyFill="1" applyBorder="1" applyAlignment="1" applyProtection="1">
      <alignment horizontal="center" vertical="center" wrapText="1"/>
      <protection locked="0"/>
    </xf>
    <xf numFmtId="0" fontId="37" fillId="0" borderId="120" xfId="33" applyFont="1" applyFill="1" applyBorder="1" applyAlignment="1" applyProtection="1">
      <alignment horizontal="center" vertical="center" wrapText="1"/>
      <protection locked="0"/>
    </xf>
    <xf numFmtId="0" fontId="88" fillId="0" borderId="0" xfId="33" applyFont="1">
      <alignment vertical="center"/>
    </xf>
    <xf numFmtId="0" fontId="58" fillId="0" borderId="0" xfId="33" applyFont="1" applyAlignment="1">
      <alignment horizontal="center" vertical="center"/>
    </xf>
    <xf numFmtId="0" fontId="8" fillId="0" borderId="9" xfId="32" applyFont="1" applyBorder="1" applyAlignment="1">
      <alignment vertical="center" shrinkToFit="1"/>
    </xf>
    <xf numFmtId="0" fontId="13" fillId="0" borderId="0" xfId="32" applyFont="1" applyBorder="1" applyAlignment="1">
      <alignment vertical="center"/>
    </xf>
    <xf numFmtId="0" fontId="13" fillId="0" borderId="0" xfId="32" applyFont="1" applyBorder="1" applyAlignment="1">
      <alignment horizontal="left" vertical="center"/>
    </xf>
    <xf numFmtId="0" fontId="9" fillId="0" borderId="0" xfId="33" applyFont="1" applyAlignment="1" applyProtection="1">
      <alignment vertical="center"/>
      <protection locked="0"/>
    </xf>
    <xf numFmtId="0" fontId="9" fillId="0" borderId="10" xfId="33" applyFont="1" applyBorder="1" applyAlignment="1">
      <alignment vertical="center"/>
    </xf>
    <xf numFmtId="0" fontId="9" fillId="0" borderId="11" xfId="33" applyFont="1" applyBorder="1" applyAlignment="1">
      <alignment vertical="center"/>
    </xf>
    <xf numFmtId="0" fontId="9" fillId="0" borderId="32" xfId="33" applyFont="1" applyBorder="1" applyAlignment="1">
      <alignment vertical="center"/>
    </xf>
    <xf numFmtId="0" fontId="9" fillId="0" borderId="0" xfId="33" applyFont="1" applyBorder="1" applyAlignment="1">
      <alignment vertical="center" shrinkToFit="1"/>
    </xf>
    <xf numFmtId="0" fontId="8" fillId="0" borderId="22" xfId="32" applyFont="1" applyBorder="1" applyAlignment="1">
      <alignment vertical="center" shrinkToFit="1"/>
    </xf>
    <xf numFmtId="0" fontId="9" fillId="0" borderId="0" xfId="32" applyFont="1" applyBorder="1" applyAlignment="1">
      <alignment horizontal="left" vertical="center" shrinkToFit="1"/>
    </xf>
    <xf numFmtId="0" fontId="9" fillId="0" borderId="4" xfId="32" applyFont="1" applyBorder="1" applyAlignment="1">
      <alignment vertical="center" shrinkToFit="1"/>
    </xf>
    <xf numFmtId="0" fontId="9" fillId="0" borderId="2" xfId="32" applyFont="1" applyBorder="1" applyAlignment="1">
      <alignment vertical="center" shrinkToFit="1"/>
    </xf>
    <xf numFmtId="0" fontId="9" fillId="0" borderId="0" xfId="33" applyFont="1" applyProtection="1">
      <alignment vertical="center"/>
      <protection locked="0"/>
    </xf>
    <xf numFmtId="0" fontId="9" fillId="0" borderId="10" xfId="33" applyFont="1" applyFill="1" applyBorder="1" applyAlignment="1" applyProtection="1">
      <alignment vertical="center"/>
      <protection locked="0"/>
    </xf>
    <xf numFmtId="0" fontId="9" fillId="0" borderId="11" xfId="33" applyFont="1" applyFill="1" applyBorder="1" applyAlignment="1" applyProtection="1">
      <alignment vertical="center"/>
      <protection locked="0"/>
    </xf>
    <xf numFmtId="0" fontId="9" fillId="0" borderId="12" xfId="33" applyFont="1" applyFill="1" applyBorder="1" applyAlignment="1" applyProtection="1">
      <alignment vertical="center"/>
      <protection locked="0"/>
    </xf>
    <xf numFmtId="0" fontId="8" fillId="0" borderId="9" xfId="32" applyFont="1" applyBorder="1" applyAlignment="1">
      <alignment horizontal="left" vertical="center" shrinkToFit="1"/>
    </xf>
    <xf numFmtId="0" fontId="9" fillId="0" borderId="23" xfId="33" applyFont="1" applyFill="1" applyBorder="1" applyAlignment="1" applyProtection="1">
      <alignment vertical="center"/>
      <protection locked="0"/>
    </xf>
    <xf numFmtId="0" fontId="9" fillId="0" borderId="24" xfId="33" applyFont="1" applyFill="1" applyBorder="1" applyAlignment="1" applyProtection="1">
      <alignment vertical="center"/>
      <protection locked="0"/>
    </xf>
    <xf numFmtId="0" fontId="9" fillId="0" borderId="25" xfId="33" applyFont="1" applyFill="1" applyBorder="1" applyAlignment="1" applyProtection="1">
      <alignment vertical="center"/>
      <protection locked="0"/>
    </xf>
    <xf numFmtId="0" fontId="8" fillId="0" borderId="2" xfId="32" applyFont="1" applyBorder="1" applyAlignment="1">
      <alignment horizontal="left" vertical="center" shrinkToFit="1"/>
    </xf>
    <xf numFmtId="0" fontId="8" fillId="0" borderId="22" xfId="32" applyFont="1" applyBorder="1" applyAlignment="1">
      <alignment horizontal="left" vertical="center" shrinkToFit="1"/>
    </xf>
    <xf numFmtId="0" fontId="58" fillId="0" borderId="4" xfId="32" applyFont="1" applyBorder="1" applyAlignment="1">
      <alignment horizontal="center" vertical="center" shrinkToFit="1"/>
    </xf>
    <xf numFmtId="0" fontId="52" fillId="0" borderId="0" xfId="32" applyFont="1" applyBorder="1" applyAlignment="1">
      <alignment vertical="center"/>
    </xf>
    <xf numFmtId="0" fontId="8" fillId="0" borderId="35" xfId="32" applyFont="1" applyBorder="1" applyAlignment="1">
      <alignment vertical="center"/>
    </xf>
    <xf numFmtId="0" fontId="9" fillId="0" borderId="30" xfId="33" applyFont="1" applyBorder="1">
      <alignment vertical="center"/>
    </xf>
    <xf numFmtId="0" fontId="9" fillId="0" borderId="31" xfId="33" applyFont="1" applyBorder="1">
      <alignment vertical="center"/>
    </xf>
    <xf numFmtId="0" fontId="9" fillId="0" borderId="7" xfId="33" applyFont="1" applyBorder="1">
      <alignment vertical="center"/>
    </xf>
    <xf numFmtId="0" fontId="9" fillId="0" borderId="4" xfId="43" applyBorder="1">
      <alignment vertical="center"/>
    </xf>
    <xf numFmtId="0" fontId="8" fillId="0" borderId="0" xfId="32" applyFont="1" applyBorder="1" applyAlignment="1">
      <alignment horizontal="center" vertical="center" shrinkToFit="1"/>
    </xf>
    <xf numFmtId="0" fontId="50" fillId="0" borderId="0" xfId="32" applyFont="1" applyBorder="1" applyAlignment="1">
      <alignment vertical="center" shrinkToFit="1"/>
    </xf>
    <xf numFmtId="0" fontId="9" fillId="0" borderId="0" xfId="33" applyFont="1" applyBorder="1" applyAlignment="1">
      <alignment horizontal="right" vertical="center"/>
    </xf>
    <xf numFmtId="0" fontId="41" fillId="0" borderId="0" xfId="0" applyFont="1" applyFill="1" applyBorder="1" applyAlignment="1">
      <alignment vertical="center"/>
    </xf>
    <xf numFmtId="0" fontId="101" fillId="0" borderId="0" xfId="33" applyFont="1" applyFill="1" applyBorder="1" applyAlignment="1" applyProtection="1">
      <alignment vertical="center" wrapText="1"/>
      <protection locked="0"/>
    </xf>
    <xf numFmtId="0" fontId="37" fillId="0" borderId="0" xfId="33" applyFont="1" applyFill="1" applyBorder="1" applyAlignment="1" applyProtection="1">
      <alignment vertical="center" wrapText="1"/>
      <protection locked="0"/>
    </xf>
    <xf numFmtId="0" fontId="8" fillId="0" borderId="9" xfId="32" applyFont="1" applyBorder="1" applyAlignment="1">
      <alignment horizontal="center" vertical="center" shrinkToFit="1"/>
    </xf>
    <xf numFmtId="0" fontId="8" fillId="0" borderId="2" xfId="32" applyFont="1" applyBorder="1" applyAlignment="1">
      <alignment horizontal="center" vertical="center" shrinkToFit="1"/>
    </xf>
    <xf numFmtId="0" fontId="8" fillId="0" borderId="22" xfId="32" applyFont="1" applyBorder="1" applyAlignment="1">
      <alignment horizontal="center" vertical="center" shrinkToFit="1"/>
    </xf>
    <xf numFmtId="0" fontId="8" fillId="0" borderId="9" xfId="32" applyFont="1" applyBorder="1" applyAlignment="1">
      <alignment vertical="center"/>
    </xf>
    <xf numFmtId="0" fontId="8" fillId="0" borderId="22" xfId="32" applyFont="1" applyBorder="1" applyAlignment="1">
      <alignment vertical="center"/>
    </xf>
    <xf numFmtId="0" fontId="50" fillId="0" borderId="9" xfId="32" applyFont="1" applyBorder="1" applyAlignment="1">
      <alignment vertical="center" shrinkToFit="1"/>
    </xf>
    <xf numFmtId="0" fontId="50" fillId="0" borderId="2" xfId="32" applyFont="1" applyBorder="1" applyAlignment="1">
      <alignment vertical="center" shrinkToFit="1"/>
    </xf>
    <xf numFmtId="0" fontId="50" fillId="0" borderId="22" xfId="32" applyFont="1" applyBorder="1" applyAlignment="1">
      <alignment vertical="center" shrinkToFit="1"/>
    </xf>
    <xf numFmtId="0" fontId="37" fillId="0" borderId="0" xfId="33" applyFont="1" applyAlignment="1">
      <alignment horizontal="center" vertical="center"/>
    </xf>
    <xf numFmtId="0" fontId="37" fillId="0" borderId="166" xfId="33" applyFont="1" applyBorder="1">
      <alignment vertical="center"/>
    </xf>
    <xf numFmtId="0" fontId="78" fillId="0" borderId="0" xfId="27" applyFont="1">
      <alignment vertical="center"/>
    </xf>
    <xf numFmtId="0" fontId="37" fillId="0" borderId="3" xfId="33" applyFont="1" applyBorder="1" applyProtection="1">
      <alignment vertical="center"/>
      <protection locked="0"/>
    </xf>
    <xf numFmtId="0" fontId="37" fillId="0" borderId="106" xfId="33" applyFont="1" applyFill="1" applyBorder="1" applyAlignment="1" applyProtection="1">
      <alignment horizontal="left" vertical="center"/>
      <protection locked="0"/>
    </xf>
    <xf numFmtId="0" fontId="36" fillId="0" borderId="0" xfId="33" applyFont="1" applyBorder="1">
      <alignment vertical="center"/>
    </xf>
    <xf numFmtId="0" fontId="36" fillId="0" borderId="0" xfId="33" applyFont="1" applyBorder="1" applyAlignment="1" applyProtection="1">
      <alignment vertical="center"/>
      <protection locked="0"/>
    </xf>
    <xf numFmtId="0" fontId="74" fillId="0" borderId="0" xfId="0" applyFont="1" applyBorder="1" applyAlignment="1">
      <alignment vertical="center"/>
    </xf>
    <xf numFmtId="0" fontId="69" fillId="0" borderId="0" xfId="0" applyFont="1" applyFill="1" applyBorder="1" applyAlignment="1">
      <alignment vertical="center"/>
    </xf>
    <xf numFmtId="0" fontId="74" fillId="0" borderId="0" xfId="33" applyFont="1">
      <alignment vertical="center"/>
    </xf>
    <xf numFmtId="0" fontId="37" fillId="0" borderId="9" xfId="33" applyFont="1" applyBorder="1">
      <alignment vertical="center"/>
    </xf>
    <xf numFmtId="0" fontId="37" fillId="0" borderId="107" xfId="33" applyFont="1" applyFill="1" applyBorder="1" applyAlignment="1" applyProtection="1">
      <alignment horizontal="left" vertical="center"/>
      <protection locked="0"/>
    </xf>
    <xf numFmtId="0" fontId="74" fillId="0" borderId="0" xfId="33" applyFont="1" applyBorder="1">
      <alignment vertical="center"/>
    </xf>
    <xf numFmtId="0" fontId="74" fillId="0" borderId="0" xfId="33" applyFont="1" applyBorder="1" applyAlignment="1" applyProtection="1">
      <alignment vertical="center"/>
      <protection locked="0"/>
    </xf>
    <xf numFmtId="0" fontId="37" fillId="0" borderId="2" xfId="33" applyFont="1" applyBorder="1">
      <alignment vertical="center"/>
    </xf>
    <xf numFmtId="0" fontId="69" fillId="0" borderId="0" xfId="31" applyFont="1" applyAlignment="1">
      <alignment horizontal="center" vertical="center"/>
    </xf>
    <xf numFmtId="0" fontId="119" fillId="0" borderId="9" xfId="32" applyFont="1" applyBorder="1" applyAlignment="1">
      <alignment horizontal="left" vertical="center" shrinkToFit="1"/>
    </xf>
    <xf numFmtId="0" fontId="37" fillId="0" borderId="2" xfId="33" applyFont="1" applyBorder="1" applyAlignment="1" applyProtection="1">
      <alignment horizontal="center" vertical="center"/>
      <protection locked="0"/>
    </xf>
    <xf numFmtId="0" fontId="37" fillId="0" borderId="0" xfId="33" applyFont="1" applyAlignment="1" applyProtection="1">
      <alignment horizontal="center" vertical="center"/>
      <protection locked="0"/>
    </xf>
    <xf numFmtId="0" fontId="37" fillId="0" borderId="62" xfId="33" applyFont="1" applyBorder="1" applyAlignment="1">
      <alignment horizontal="center" vertical="center" wrapText="1"/>
    </xf>
    <xf numFmtId="0" fontId="37" fillId="0" borderId="167" xfId="33" applyFont="1" applyFill="1" applyBorder="1" applyAlignment="1" applyProtection="1">
      <alignment horizontal="center" vertical="center"/>
      <protection locked="0"/>
    </xf>
    <xf numFmtId="0" fontId="37" fillId="0" borderId="31" xfId="33" applyFont="1" applyFill="1" applyBorder="1" applyAlignment="1" applyProtection="1">
      <alignment horizontal="center" vertical="center"/>
      <protection locked="0"/>
    </xf>
    <xf numFmtId="0" fontId="37" fillId="0" borderId="44" xfId="33" applyFont="1" applyFill="1" applyBorder="1" applyAlignment="1" applyProtection="1">
      <alignment horizontal="center" vertical="center"/>
      <protection locked="0"/>
    </xf>
    <xf numFmtId="0" fontId="37" fillId="0" borderId="30" xfId="33" applyFont="1" applyFill="1" applyBorder="1" applyAlignment="1" applyProtection="1">
      <alignment horizontal="center" vertical="center"/>
      <protection locked="0"/>
    </xf>
    <xf numFmtId="0" fontId="37" fillId="0" borderId="32" xfId="33" applyFont="1" applyFill="1" applyBorder="1" applyAlignment="1" applyProtection="1">
      <alignment horizontal="center" vertical="center"/>
      <protection locked="0"/>
    </xf>
    <xf numFmtId="0" fontId="37" fillId="0" borderId="115" xfId="33" applyFont="1" applyFill="1" applyBorder="1" applyAlignment="1" applyProtection="1">
      <alignment horizontal="center" vertical="center"/>
      <protection locked="0"/>
    </xf>
    <xf numFmtId="0" fontId="37" fillId="0" borderId="117" xfId="33" applyFont="1" applyFill="1" applyBorder="1" applyAlignment="1" applyProtection="1">
      <alignment horizontal="center" vertical="center"/>
      <protection locked="0"/>
    </xf>
    <xf numFmtId="0" fontId="122" fillId="0" borderId="0" xfId="33" applyFont="1">
      <alignment vertical="center"/>
    </xf>
    <xf numFmtId="0" fontId="123" fillId="0" borderId="0" xfId="33" applyFont="1">
      <alignment vertical="center"/>
    </xf>
    <xf numFmtId="0" fontId="119" fillId="0" borderId="2" xfId="32" applyFont="1" applyBorder="1" applyAlignment="1">
      <alignment horizontal="left" vertical="center" shrinkToFit="1"/>
    </xf>
    <xf numFmtId="0" fontId="37" fillId="0" borderId="2" xfId="33" applyFont="1" applyBorder="1" applyProtection="1">
      <alignment vertical="center"/>
      <protection locked="0"/>
    </xf>
    <xf numFmtId="0" fontId="37" fillId="0" borderId="70" xfId="33" applyFont="1" applyFill="1" applyBorder="1" applyAlignment="1" applyProtection="1">
      <alignment horizontal="left" vertical="center" wrapText="1"/>
      <protection locked="0"/>
    </xf>
    <xf numFmtId="0" fontId="37" fillId="0" borderId="11" xfId="33" applyFont="1" applyFill="1" applyBorder="1" applyAlignment="1" applyProtection="1">
      <alignment horizontal="left" vertical="center" wrapText="1"/>
      <protection locked="0"/>
    </xf>
    <xf numFmtId="0" fontId="37" fillId="0" borderId="12" xfId="33" applyFont="1" applyFill="1" applyBorder="1" applyAlignment="1" applyProtection="1">
      <alignment horizontal="left" vertical="center" wrapText="1"/>
      <protection locked="0"/>
    </xf>
    <xf numFmtId="0" fontId="37" fillId="0" borderId="10" xfId="33" applyFont="1" applyFill="1" applyBorder="1" applyAlignment="1" applyProtection="1">
      <alignment horizontal="left" vertical="center" wrapText="1"/>
      <protection locked="0"/>
    </xf>
    <xf numFmtId="0" fontId="37" fillId="0" borderId="106" xfId="33" applyFont="1" applyFill="1" applyBorder="1" applyAlignment="1" applyProtection="1">
      <alignment horizontal="left" vertical="center" wrapText="1"/>
      <protection locked="0"/>
    </xf>
    <xf numFmtId="0" fontId="37" fillId="0" borderId="69" xfId="33" applyFont="1" applyFill="1" applyBorder="1" applyAlignment="1" applyProtection="1">
      <alignment horizontal="left" vertical="center" wrapText="1"/>
      <protection locked="0"/>
    </xf>
    <xf numFmtId="187" fontId="69" fillId="0" borderId="4" xfId="67" applyNumberFormat="1" applyFont="1" applyFill="1" applyBorder="1" applyAlignment="1">
      <alignment horizontal="center" vertical="center"/>
    </xf>
    <xf numFmtId="0" fontId="37" fillId="0" borderId="72" xfId="33" applyFont="1" applyFill="1" applyBorder="1" applyAlignment="1" applyProtection="1">
      <alignment horizontal="left" vertical="center" wrapText="1"/>
      <protection locked="0"/>
    </xf>
    <xf numFmtId="0" fontId="37" fillId="0" borderId="17" xfId="33" applyFont="1" applyFill="1" applyBorder="1" applyAlignment="1" applyProtection="1">
      <alignment horizontal="left" vertical="center" wrapText="1"/>
      <protection locked="0"/>
    </xf>
    <xf numFmtId="0" fontId="37" fillId="0" borderId="18" xfId="33" applyFont="1" applyFill="1" applyBorder="1" applyAlignment="1" applyProtection="1">
      <alignment horizontal="left" vertical="center" wrapText="1"/>
      <protection locked="0"/>
    </xf>
    <xf numFmtId="0" fontId="37" fillId="0" borderId="16" xfId="33" applyFont="1" applyFill="1" applyBorder="1" applyAlignment="1" applyProtection="1">
      <alignment horizontal="left" vertical="center" wrapText="1"/>
      <protection locked="0"/>
    </xf>
    <xf numFmtId="0" fontId="37" fillId="0" borderId="107" xfId="33" applyFont="1" applyFill="1" applyBorder="1" applyAlignment="1" applyProtection="1">
      <alignment horizontal="left" vertical="center" wrapText="1"/>
      <protection locked="0"/>
    </xf>
    <xf numFmtId="0" fontId="37" fillId="0" borderId="59" xfId="33" applyFont="1" applyFill="1" applyBorder="1" applyAlignment="1" applyProtection="1">
      <alignment horizontal="left" vertical="center" wrapText="1"/>
      <protection locked="0"/>
    </xf>
    <xf numFmtId="0" fontId="69" fillId="0" borderId="4" xfId="33" applyFont="1" applyBorder="1">
      <alignment vertical="center"/>
    </xf>
    <xf numFmtId="0" fontId="119" fillId="0" borderId="22" xfId="32" applyFont="1" applyBorder="1" applyAlignment="1">
      <alignment horizontal="left" vertical="center" shrinkToFit="1"/>
    </xf>
    <xf numFmtId="0" fontId="37" fillId="0" borderId="22" xfId="33" applyFont="1" applyBorder="1" applyProtection="1">
      <alignment vertical="center"/>
      <protection locked="0"/>
    </xf>
    <xf numFmtId="0" fontId="37" fillId="0" borderId="164" xfId="33" applyFont="1" applyFill="1" applyBorder="1" applyAlignment="1" applyProtection="1">
      <alignment horizontal="left" vertical="center" wrapText="1"/>
      <protection locked="0"/>
    </xf>
    <xf numFmtId="0" fontId="37" fillId="0" borderId="24" xfId="33" applyFont="1" applyFill="1" applyBorder="1" applyAlignment="1" applyProtection="1">
      <alignment horizontal="left" vertical="center" wrapText="1"/>
      <protection locked="0"/>
    </xf>
    <xf numFmtId="0" fontId="37" fillId="0" borderId="25" xfId="33" applyFont="1" applyFill="1" applyBorder="1" applyAlignment="1" applyProtection="1">
      <alignment horizontal="left" vertical="center" wrapText="1"/>
      <protection locked="0"/>
    </xf>
    <xf numFmtId="0" fontId="37" fillId="0" borderId="23" xfId="33" applyFont="1" applyFill="1" applyBorder="1" applyAlignment="1" applyProtection="1">
      <alignment horizontal="left" vertical="center" wrapText="1"/>
      <protection locked="0"/>
    </xf>
    <xf numFmtId="0" fontId="37" fillId="0" borderId="109" xfId="33" applyFont="1" applyFill="1" applyBorder="1" applyAlignment="1" applyProtection="1">
      <alignment horizontal="left" vertical="center" wrapText="1"/>
      <protection locked="0"/>
    </xf>
    <xf numFmtId="0" fontId="37" fillId="0" borderId="74" xfId="33" applyFont="1" applyFill="1" applyBorder="1" applyAlignment="1" applyProtection="1">
      <alignment horizontal="left" vertical="center" wrapText="1"/>
      <protection locked="0"/>
    </xf>
    <xf numFmtId="0" fontId="37" fillId="0" borderId="0" xfId="33" applyFont="1" applyFill="1" applyAlignment="1" applyProtection="1">
      <alignment horizontal="right" vertical="center"/>
      <protection locked="0"/>
    </xf>
    <xf numFmtId="0" fontId="37" fillId="0" borderId="119" xfId="33" applyFont="1" applyFill="1" applyBorder="1" applyAlignment="1" applyProtection="1">
      <alignment horizontal="center" vertical="center" shrinkToFit="1"/>
      <protection locked="0"/>
    </xf>
    <xf numFmtId="0" fontId="37" fillId="0" borderId="93" xfId="33" applyFont="1" applyFill="1" applyBorder="1" applyAlignment="1" applyProtection="1">
      <alignment horizontal="center" vertical="center" shrinkToFit="1"/>
      <protection locked="0"/>
    </xf>
    <xf numFmtId="0" fontId="37" fillId="0" borderId="91" xfId="33" applyFont="1" applyFill="1" applyBorder="1" applyAlignment="1" applyProtection="1">
      <alignment horizontal="center" vertical="center" shrinkToFit="1"/>
      <protection locked="0"/>
    </xf>
    <xf numFmtId="0" fontId="37" fillId="0" borderId="93" xfId="33" applyFont="1" applyFill="1" applyBorder="1" applyAlignment="1" applyProtection="1">
      <alignment horizontal="left" vertical="center" shrinkToFit="1"/>
      <protection locked="0"/>
    </xf>
    <xf numFmtId="0" fontId="37" fillId="0" borderId="118" xfId="33" applyFont="1" applyFill="1" applyBorder="1" applyAlignment="1" applyProtection="1">
      <alignment horizontal="left" vertical="center" shrinkToFit="1"/>
      <protection locked="0"/>
    </xf>
    <xf numFmtId="0" fontId="37" fillId="0" borderId="94" xfId="33" applyFont="1" applyFill="1" applyBorder="1" applyAlignment="1" applyProtection="1">
      <alignment horizontal="center" vertical="center" shrinkToFit="1"/>
      <protection locked="0"/>
    </xf>
    <xf numFmtId="0" fontId="37" fillId="0" borderId="120" xfId="33" applyFont="1" applyFill="1" applyBorder="1" applyAlignment="1" applyProtection="1">
      <alignment horizontal="center" vertical="center" shrinkToFit="1"/>
      <protection locked="0"/>
    </xf>
    <xf numFmtId="0" fontId="37" fillId="0" borderId="0" xfId="33" applyFont="1" applyFill="1" applyBorder="1" applyAlignment="1">
      <alignment horizontal="center" vertical="center" wrapText="1"/>
    </xf>
    <xf numFmtId="0" fontId="37" fillId="0" borderId="0" xfId="33" applyFont="1" applyFill="1" applyBorder="1" applyAlignment="1" applyProtection="1">
      <alignment horizontal="center" vertical="center" shrinkToFit="1"/>
      <protection locked="0"/>
    </xf>
    <xf numFmtId="0" fontId="37" fillId="0" borderId="0" xfId="33" applyFont="1" applyFill="1" applyBorder="1" applyAlignment="1" applyProtection="1">
      <alignment horizontal="left" vertical="center" shrinkToFit="1"/>
      <protection locked="0"/>
    </xf>
    <xf numFmtId="0" fontId="36" fillId="0" borderId="0" xfId="33" applyFont="1" applyAlignment="1">
      <alignment vertical="center" wrapText="1"/>
    </xf>
    <xf numFmtId="0" fontId="36" fillId="0" borderId="0" xfId="33" applyFont="1" applyAlignment="1">
      <alignment vertical="center"/>
    </xf>
    <xf numFmtId="0" fontId="37" fillId="0" borderId="5" xfId="33" applyFont="1" applyBorder="1">
      <alignment vertical="center"/>
    </xf>
    <xf numFmtId="0" fontId="37" fillId="0" borderId="6" xfId="33" applyFont="1" applyBorder="1">
      <alignment vertical="center"/>
    </xf>
    <xf numFmtId="0" fontId="37" fillId="0" borderId="7" xfId="33" applyFont="1" applyBorder="1">
      <alignment vertical="center"/>
    </xf>
    <xf numFmtId="0" fontId="37" fillId="0" borderId="39" xfId="33" applyFont="1" applyBorder="1">
      <alignment vertical="center"/>
    </xf>
    <xf numFmtId="0" fontId="37" fillId="0" borderId="35" xfId="33" applyFont="1" applyBorder="1">
      <alignment vertical="center"/>
    </xf>
    <xf numFmtId="0" fontId="37" fillId="0" borderId="40" xfId="33" applyFont="1" applyBorder="1">
      <alignment vertical="center"/>
    </xf>
    <xf numFmtId="0" fontId="37" fillId="0" borderId="9" xfId="33" applyFont="1" applyBorder="1" applyAlignment="1">
      <alignment vertical="center"/>
    </xf>
    <xf numFmtId="0" fontId="37" fillId="0" borderId="8" xfId="33" applyFont="1" applyBorder="1" applyAlignment="1" applyProtection="1">
      <alignment horizontal="center" vertical="center"/>
      <protection locked="0"/>
    </xf>
    <xf numFmtId="0" fontId="37" fillId="0" borderId="0" xfId="33" applyFont="1" applyBorder="1" applyAlignment="1" applyProtection="1">
      <alignment horizontal="center" vertical="center"/>
      <protection locked="0"/>
    </xf>
    <xf numFmtId="0" fontId="37" fillId="0" borderId="4" xfId="33" applyFont="1" applyBorder="1" applyAlignment="1" applyProtection="1">
      <alignment horizontal="center" vertical="center"/>
      <protection locked="0"/>
    </xf>
    <xf numFmtId="0" fontId="37" fillId="0" borderId="8" xfId="33" applyFont="1" applyBorder="1" applyProtection="1">
      <alignment vertical="center"/>
      <protection locked="0"/>
    </xf>
    <xf numFmtId="0" fontId="37" fillId="0" borderId="0" xfId="33" applyFont="1" applyBorder="1" applyProtection="1">
      <alignment vertical="center"/>
      <protection locked="0"/>
    </xf>
    <xf numFmtId="0" fontId="37" fillId="0" borderId="4" xfId="33" applyFont="1" applyBorder="1" applyProtection="1">
      <alignment vertical="center"/>
      <protection locked="0"/>
    </xf>
    <xf numFmtId="0" fontId="26" fillId="0" borderId="0" xfId="0" applyFont="1" applyBorder="1" applyAlignment="1">
      <alignment horizontal="left"/>
    </xf>
    <xf numFmtId="0" fontId="37" fillId="0" borderId="41" xfId="33" applyFont="1" applyBorder="1" applyProtection="1">
      <alignment vertical="center"/>
      <protection locked="0"/>
    </xf>
    <xf numFmtId="0" fontId="37" fillId="0" borderId="36" xfId="33" applyFont="1" applyBorder="1" applyProtection="1">
      <alignment vertical="center"/>
      <protection locked="0"/>
    </xf>
    <xf numFmtId="0" fontId="37" fillId="0" borderId="42" xfId="33" applyFont="1" applyBorder="1" applyProtection="1">
      <alignment vertical="center"/>
      <protection locked="0"/>
    </xf>
    <xf numFmtId="0" fontId="37" fillId="0" borderId="118" xfId="33" applyFont="1" applyFill="1" applyBorder="1" applyAlignment="1" applyProtection="1">
      <alignment horizontal="center" vertical="center" shrinkToFit="1"/>
      <protection locked="0"/>
    </xf>
    <xf numFmtId="0" fontId="20" fillId="0" borderId="0" xfId="0" applyFont="1" applyAlignment="1">
      <alignment horizontal="center" vertical="center"/>
    </xf>
    <xf numFmtId="0" fontId="0" fillId="0" borderId="3" xfId="0" applyBorder="1" applyAlignment="1">
      <alignment vertical="center"/>
    </xf>
    <xf numFmtId="0" fontId="0" fillId="0" borderId="5" xfId="0" applyFont="1" applyBorder="1" applyAlignment="1">
      <alignment horizontal="center" vertical="top" wrapText="1"/>
    </xf>
    <xf numFmtId="0" fontId="0" fillId="0" borderId="6" xfId="0" applyFont="1" applyBorder="1" applyAlignment="1">
      <alignment horizontal="center" vertical="top" wrapText="1"/>
    </xf>
    <xf numFmtId="0" fontId="0" fillId="0" borderId="9"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41" fillId="0" borderId="3" xfId="0" applyFont="1" applyBorder="1" applyAlignment="1">
      <alignment vertical="center"/>
    </xf>
    <xf numFmtId="0" fontId="0" fillId="0" borderId="3" xfId="0" applyFont="1" applyBorder="1" applyAlignment="1">
      <alignment vertical="center" shrinkToFit="1"/>
    </xf>
    <xf numFmtId="0" fontId="0" fillId="0" borderId="39" xfId="0" applyFont="1" applyBorder="1" applyAlignment="1">
      <alignment vertical="center" shrinkToFit="1"/>
    </xf>
    <xf numFmtId="0" fontId="0" fillId="0" borderId="8" xfId="0" applyBorder="1" applyAlignment="1">
      <alignment vertical="center" wrapText="1"/>
    </xf>
    <xf numFmtId="0" fontId="41" fillId="0" borderId="3" xfId="0" applyFont="1" applyFill="1" applyBorder="1" applyAlignment="1">
      <alignment horizontal="center" vertical="center"/>
    </xf>
    <xf numFmtId="0" fontId="41" fillId="0" borderId="6" xfId="0" applyFont="1" applyFill="1" applyBorder="1" applyAlignment="1">
      <alignment horizontal="center" vertical="center"/>
    </xf>
    <xf numFmtId="0" fontId="41" fillId="0" borderId="7" xfId="0" applyFont="1" applyFill="1" applyBorder="1" applyAlignment="1">
      <alignment horizontal="center" vertical="center"/>
    </xf>
    <xf numFmtId="0" fontId="0" fillId="0" borderId="3" xfId="0" applyFont="1" applyBorder="1" applyAlignment="1">
      <alignment horizontal="left" vertical="center"/>
    </xf>
    <xf numFmtId="0" fontId="41" fillId="0" borderId="3" xfId="0" applyFont="1" applyBorder="1" applyAlignment="1">
      <alignment horizontal="left" vertical="center"/>
    </xf>
    <xf numFmtId="0" fontId="0" fillId="0" borderId="3" xfId="0" applyBorder="1" applyAlignment="1">
      <alignment vertical="center" wrapText="1"/>
    </xf>
    <xf numFmtId="0" fontId="24" fillId="0" borderId="0" xfId="0" applyFont="1" applyAlignment="1">
      <alignment vertical="center"/>
    </xf>
    <xf numFmtId="0" fontId="0" fillId="0" borderId="0" xfId="0" applyAlignment="1">
      <alignment vertical="center" wrapText="1"/>
    </xf>
    <xf numFmtId="0" fontId="0" fillId="0" borderId="0" xfId="0" applyAlignment="1">
      <alignment horizontal="left" vertical="center" wrapText="1"/>
    </xf>
    <xf numFmtId="0" fontId="110" fillId="0" borderId="0" xfId="0" applyFont="1"/>
    <xf numFmtId="0" fontId="124" fillId="0" borderId="0" xfId="0" applyFont="1"/>
    <xf numFmtId="0" fontId="124" fillId="0" borderId="0" xfId="0" applyFont="1" applyAlignment="1">
      <alignment horizontal="center" vertical="center"/>
    </xf>
    <xf numFmtId="0" fontId="110" fillId="0" borderId="0" xfId="0" applyFont="1" applyAlignment="1">
      <alignment vertical="center"/>
    </xf>
    <xf numFmtId="0" fontId="124" fillId="0" borderId="0" xfId="0" applyFont="1" applyAlignment="1">
      <alignment vertical="center"/>
    </xf>
    <xf numFmtId="0" fontId="125" fillId="0" borderId="0" xfId="0" applyFont="1" applyAlignment="1"/>
    <xf numFmtId="0" fontId="126" fillId="0" borderId="0" xfId="0" applyFont="1" applyAlignment="1">
      <alignment horizontal="center"/>
    </xf>
    <xf numFmtId="0" fontId="124" fillId="0" borderId="139" xfId="0" applyFont="1" applyBorder="1" applyAlignment="1">
      <alignment horizontal="center" vertical="center"/>
    </xf>
    <xf numFmtId="0" fontId="110" fillId="0" borderId="168" xfId="0" applyFont="1" applyBorder="1" applyAlignment="1">
      <alignment vertical="center"/>
    </xf>
    <xf numFmtId="0" fontId="110" fillId="0" borderId="6" xfId="0" applyFont="1" applyBorder="1" applyAlignment="1">
      <alignment vertical="center"/>
    </xf>
    <xf numFmtId="0" fontId="127" fillId="0" borderId="6" xfId="0" applyFont="1" applyBorder="1" applyAlignment="1">
      <alignment horizontal="center" vertical="center"/>
    </xf>
    <xf numFmtId="0" fontId="110" fillId="0" borderId="7" xfId="0" applyFont="1" applyBorder="1" applyAlignment="1">
      <alignment vertical="center"/>
    </xf>
    <xf numFmtId="0" fontId="110" fillId="0" borderId="5" xfId="0" applyFont="1" applyBorder="1" applyAlignment="1">
      <alignment vertical="center"/>
    </xf>
    <xf numFmtId="0" fontId="110" fillId="0" borderId="3" xfId="0" applyFont="1" applyBorder="1" applyAlignment="1">
      <alignment horizontal="center" vertical="center"/>
    </xf>
    <xf numFmtId="0" fontId="110" fillId="0" borderId="3" xfId="0" applyFont="1" applyBorder="1" applyAlignment="1">
      <alignment vertical="center"/>
    </xf>
    <xf numFmtId="0" fontId="124" fillId="0" borderId="3" xfId="0" applyFont="1" applyBorder="1" applyAlignment="1">
      <alignment vertical="center"/>
    </xf>
    <xf numFmtId="0" fontId="110" fillId="0" borderId="9" xfId="0" applyFont="1" applyBorder="1" applyAlignment="1">
      <alignment horizontal="right" vertical="center"/>
    </xf>
    <xf numFmtId="0" fontId="110" fillId="0" borderId="22" xfId="0" applyFont="1" applyBorder="1" applyAlignment="1">
      <alignment horizontal="right" vertical="center"/>
    </xf>
    <xf numFmtId="0" fontId="124" fillId="0" borderId="0" xfId="0" applyFont="1" applyAlignment="1">
      <alignment horizontal="right"/>
    </xf>
    <xf numFmtId="0" fontId="110" fillId="0" borderId="0" xfId="0" applyFont="1" applyAlignment="1">
      <alignment horizontal="right" vertical="center"/>
    </xf>
    <xf numFmtId="0" fontId="41" fillId="6" borderId="3" xfId="0" applyFont="1" applyFill="1" applyBorder="1" applyAlignment="1">
      <alignment horizontal="center" vertical="center"/>
    </xf>
    <xf numFmtId="0" fontId="41" fillId="6" borderId="3" xfId="0" applyFont="1" applyFill="1" applyBorder="1" applyAlignment="1">
      <alignment horizontal="left" vertical="center"/>
    </xf>
    <xf numFmtId="0" fontId="0" fillId="0" borderId="9" xfId="0" applyFont="1" applyBorder="1" applyAlignment="1">
      <alignment horizontal="left" vertical="top" wrapText="1"/>
    </xf>
    <xf numFmtId="0" fontId="0" fillId="6" borderId="9" xfId="32" applyFont="1" applyFill="1" applyBorder="1" applyAlignment="1">
      <alignment horizontal="left" vertical="center" wrapText="1"/>
    </xf>
    <xf numFmtId="0" fontId="41" fillId="6" borderId="9" xfId="0" applyFont="1" applyFill="1" applyBorder="1" applyAlignment="1">
      <alignment horizontal="left" vertical="center"/>
    </xf>
    <xf numFmtId="0" fontId="18" fillId="0" borderId="0" xfId="0" applyFont="1" applyAlignment="1">
      <alignment horizontal="left" vertical="center"/>
    </xf>
    <xf numFmtId="0" fontId="0" fillId="0" borderId="0" xfId="0" applyAlignment="1">
      <alignment horizontal="left" vertical="top" wrapText="1"/>
    </xf>
    <xf numFmtId="0" fontId="110" fillId="4" borderId="0" xfId="0" applyFont="1" applyFill="1"/>
    <xf numFmtId="0" fontId="128" fillId="0" borderId="0" xfId="0" applyFont="1"/>
    <xf numFmtId="0" fontId="110" fillId="0" borderId="0" xfId="0" applyFont="1" applyAlignment="1">
      <alignment horizontal="left" vertical="top" wrapText="1"/>
    </xf>
    <xf numFmtId="0" fontId="110" fillId="4" borderId="0" xfId="0" applyFont="1" applyFill="1" applyBorder="1" applyAlignment="1">
      <alignment horizontal="left" vertical="top" wrapText="1"/>
    </xf>
    <xf numFmtId="0" fontId="110" fillId="0" borderId="0" xfId="0" applyFont="1" applyAlignment="1">
      <alignment horizontal="left" wrapText="1"/>
    </xf>
    <xf numFmtId="0" fontId="41" fillId="0" borderId="0" xfId="29" applyFont="1" applyAlignment="1">
      <alignment horizontal="center"/>
    </xf>
    <xf numFmtId="0" fontId="13" fillId="0" borderId="3" xfId="28" applyFont="1" applyBorder="1" applyAlignment="1">
      <alignment horizontal="center" vertical="center"/>
    </xf>
    <xf numFmtId="0" fontId="0" fillId="0" borderId="6" xfId="29" applyFont="1" applyFill="1" applyBorder="1" applyAlignment="1">
      <alignment vertical="top" wrapText="1"/>
    </xf>
    <xf numFmtId="0" fontId="0" fillId="0" borderId="7" xfId="29" applyFont="1" applyFill="1" applyBorder="1" applyAlignment="1">
      <alignment vertical="top" wrapText="1"/>
    </xf>
    <xf numFmtId="0" fontId="0" fillId="0" borderId="5" xfId="29" applyFont="1" applyFill="1" applyBorder="1" applyAlignment="1">
      <alignment vertical="top" wrapText="1"/>
    </xf>
    <xf numFmtId="0" fontId="0" fillId="0" borderId="5" xfId="29" applyFont="1" applyFill="1" applyBorder="1" applyAlignment="1"/>
    <xf numFmtId="0" fontId="0" fillId="0" borderId="6" xfId="29" applyFont="1" applyFill="1" applyBorder="1" applyAlignment="1"/>
    <xf numFmtId="0" fontId="0" fillId="0" borderId="7" xfId="29" applyFont="1" applyFill="1" applyBorder="1" applyAlignment="1"/>
    <xf numFmtId="0" fontId="0" fillId="0" borderId="5" xfId="29" applyFont="1" applyFill="1" applyBorder="1"/>
    <xf numFmtId="49" fontId="0" fillId="0" borderId="5" xfId="0" applyNumberFormat="1" applyFont="1" applyFill="1" applyBorder="1" applyAlignment="1">
      <alignment horizontal="center" vertical="top"/>
    </xf>
    <xf numFmtId="49" fontId="0" fillId="0" borderId="6" xfId="0" applyNumberFormat="1" applyFont="1" applyFill="1" applyBorder="1" applyAlignment="1">
      <alignment horizontal="center" vertical="top"/>
    </xf>
    <xf numFmtId="49" fontId="0" fillId="0" borderId="7" xfId="0" applyNumberFormat="1" applyFont="1" applyFill="1" applyBorder="1" applyAlignment="1">
      <alignment horizontal="center" vertical="top"/>
    </xf>
    <xf numFmtId="49" fontId="0" fillId="0" borderId="3" xfId="29" applyNumberFormat="1" applyFont="1" applyFill="1" applyBorder="1" applyAlignment="1">
      <alignment horizontal="center" vertical="center"/>
    </xf>
    <xf numFmtId="0" fontId="39" fillId="0" borderId="3" xfId="0" applyFont="1" applyBorder="1" applyAlignment="1">
      <alignment horizontal="center" vertical="center"/>
    </xf>
    <xf numFmtId="0" fontId="41" fillId="0" borderId="3" xfId="29" applyFont="1" applyFill="1" applyBorder="1" applyAlignment="1">
      <alignment horizontal="center" vertical="center" wrapText="1"/>
    </xf>
    <xf numFmtId="0" fontId="41" fillId="0" borderId="5" xfId="29" applyFont="1" applyFill="1" applyBorder="1" applyAlignment="1">
      <alignment horizontal="center" vertical="center" wrapText="1"/>
    </xf>
    <xf numFmtId="0" fontId="41" fillId="0" borderId="6" xfId="29" applyFont="1" applyFill="1" applyBorder="1" applyAlignment="1">
      <alignment horizontal="center" vertical="center" wrapText="1"/>
    </xf>
    <xf numFmtId="0" fontId="41" fillId="0" borderId="7" xfId="29" applyFont="1" applyFill="1" applyBorder="1" applyAlignment="1">
      <alignment horizontal="center" vertical="center" wrapText="1"/>
    </xf>
    <xf numFmtId="0" fontId="41" fillId="0" borderId="5" xfId="0" applyFont="1" applyFill="1" applyBorder="1" applyAlignment="1">
      <alignment horizontal="center" vertical="center"/>
    </xf>
    <xf numFmtId="0" fontId="41" fillId="0" borderId="97" xfId="29" applyFont="1" applyFill="1" applyBorder="1" applyAlignment="1">
      <alignment horizontal="center" vertical="center"/>
    </xf>
    <xf numFmtId="0" fontId="0" fillId="0" borderId="5" xfId="29" applyFont="1" applyFill="1" applyBorder="1" applyAlignment="1">
      <alignment vertical="top"/>
    </xf>
    <xf numFmtId="0" fontId="0" fillId="0" borderId="6" xfId="29" applyFont="1" applyFill="1" applyBorder="1" applyAlignment="1">
      <alignment vertical="top"/>
    </xf>
    <xf numFmtId="0" fontId="0" fillId="0" borderId="3" xfId="29" applyFont="1" applyFill="1" applyBorder="1" applyAlignment="1">
      <alignment vertical="top"/>
    </xf>
    <xf numFmtId="0" fontId="0" fillId="0" borderId="3" xfId="29" applyFont="1" applyFill="1" applyBorder="1" applyAlignment="1">
      <alignment horizontal="left"/>
    </xf>
    <xf numFmtId="0" fontId="0" fillId="0" borderId="3" xfId="29" applyFont="1" applyFill="1" applyBorder="1" applyAlignment="1">
      <alignment horizontal="left" vertical="top"/>
    </xf>
    <xf numFmtId="0" fontId="0" fillId="0" borderId="3" xfId="29" applyFont="1" applyFill="1" applyBorder="1" applyAlignment="1"/>
    <xf numFmtId="0" fontId="0" fillId="0" borderId="2" xfId="29" applyFont="1" applyFill="1" applyBorder="1" applyAlignment="1"/>
    <xf numFmtId="0" fontId="0" fillId="0" borderId="97" xfId="29" applyFont="1" applyFill="1" applyBorder="1"/>
    <xf numFmtId="0" fontId="42" fillId="0" borderId="3" xfId="29" applyFont="1" applyFill="1" applyBorder="1" applyAlignment="1">
      <alignment vertical="top" wrapText="1"/>
    </xf>
    <xf numFmtId="0" fontId="0" fillId="0" borderId="5" xfId="29" applyFont="1" applyFill="1" applyBorder="1" applyAlignment="1">
      <alignment wrapText="1"/>
    </xf>
    <xf numFmtId="0" fontId="0" fillId="0" borderId="3" xfId="29" applyFont="1" applyFill="1" applyBorder="1" applyAlignment="1">
      <alignment horizontal="left" vertical="top" wrapText="1"/>
    </xf>
    <xf numFmtId="0" fontId="44" fillId="0" borderId="97" xfId="29" applyFont="1" applyFill="1" applyBorder="1" applyAlignment="1"/>
    <xf numFmtId="0" fontId="44" fillId="0" borderId="97" xfId="29" applyFont="1" applyFill="1" applyBorder="1"/>
    <xf numFmtId="0" fontId="9" fillId="0" borderId="0" xfId="29" applyAlignment="1">
      <alignment horizontal="center"/>
    </xf>
    <xf numFmtId="0" fontId="9" fillId="0" borderId="0" xfId="29" applyAlignment="1">
      <alignment horizontal="left" wrapText="1"/>
    </xf>
    <xf numFmtId="0" fontId="129" fillId="0" borderId="169" xfId="0" applyNumberFormat="1" applyFont="1" applyFill="1" applyBorder="1" applyAlignment="1">
      <alignment vertical="center"/>
    </xf>
    <xf numFmtId="0" fontId="129" fillId="0" borderId="3" xfId="0" quotePrefix="1" applyNumberFormat="1" applyFont="1" applyFill="1" applyBorder="1" applyAlignment="1">
      <alignment horizontal="left" vertical="center"/>
    </xf>
    <xf numFmtId="0" fontId="0" fillId="0" borderId="3" xfId="0" quotePrefix="1" applyNumberFormat="1" applyFont="1" applyFill="1" applyBorder="1" applyAlignment="1">
      <alignment horizontal="left" vertical="center"/>
    </xf>
    <xf numFmtId="0" fontId="0" fillId="0" borderId="3" xfId="0" quotePrefix="1" applyNumberFormat="1" applyFont="1" applyFill="1" applyBorder="1" applyAlignment="1">
      <alignment vertical="center"/>
    </xf>
    <xf numFmtId="0" fontId="0" fillId="0" borderId="3" xfId="0" quotePrefix="1" applyNumberFormat="1" applyFont="1" applyFill="1" applyBorder="1" applyAlignment="1">
      <alignment vertical="center" wrapText="1"/>
    </xf>
    <xf numFmtId="0" fontId="129" fillId="0" borderId="3" xfId="0" quotePrefix="1" applyNumberFormat="1" applyFont="1" applyFill="1" applyBorder="1" applyAlignment="1">
      <alignment vertical="center"/>
    </xf>
    <xf numFmtId="49" fontId="129" fillId="0" borderId="3" xfId="0" quotePrefix="1" applyNumberFormat="1" applyFont="1" applyFill="1" applyBorder="1" applyAlignment="1">
      <alignment horizontal="left" vertical="center"/>
    </xf>
  </cellXfs>
  <cellStyles count="68">
    <cellStyle name="Calc Currency (0)" xfId="1"/>
    <cellStyle name="Grey" xfId="2"/>
    <cellStyle name="Header1" xfId="3"/>
    <cellStyle name="Header2" xfId="4"/>
    <cellStyle name="Input [yellow]" xfId="5"/>
    <cellStyle name="Normal - Style1" xfId="6"/>
    <cellStyle name="Normal_#18-Internet" xfId="7"/>
    <cellStyle name="Percent [2]" xfId="8"/>
    <cellStyle name="タイトル" xfId="9"/>
    <cellStyle name="タイトル_【別紙４】リテラシー項目の一覧" xfId="10"/>
    <cellStyle name="タイトル_別添" xfId="11"/>
    <cellStyle name="パーセント 2" xfId="12"/>
    <cellStyle name="未定義" xfId="13"/>
    <cellStyle name="桁区切り 2" xfId="14"/>
    <cellStyle name="桁区切り 2 2" xfId="15"/>
    <cellStyle name="桁区切り 2 3" xfId="16"/>
    <cellStyle name="桁区切り 3" xfId="17"/>
    <cellStyle name="桁区切り 4" xfId="18"/>
    <cellStyle name="標準" xfId="0" builtinId="0"/>
    <cellStyle name="標準 10" xfId="19"/>
    <cellStyle name="標準 11" xfId="20"/>
    <cellStyle name="標準 11 2" xfId="21"/>
    <cellStyle name="標準 12" xfId="22"/>
    <cellStyle name="標準 12 2" xfId="23"/>
    <cellStyle name="標準 13" xfId="24"/>
    <cellStyle name="標準 14" xfId="25"/>
    <cellStyle name="標準 15" xfId="26"/>
    <cellStyle name="標準 16" xfId="27"/>
    <cellStyle name="標準 16 2" xfId="28"/>
    <cellStyle name="標準 17" xfId="29"/>
    <cellStyle name="標準 18" xfId="30"/>
    <cellStyle name="標準 19" xfId="31"/>
    <cellStyle name="標準 2" xfId="32"/>
    <cellStyle name="標準 2 2" xfId="33"/>
    <cellStyle name="標準 2 2_【別紙４】リテラシー項目の一覧" xfId="34"/>
    <cellStyle name="標準 2 2_別添" xfId="35"/>
    <cellStyle name="標準 2 2_（別紙）スキル項目・学習項目チェックシート" xfId="36"/>
    <cellStyle name="標準 2 3" xfId="37"/>
    <cellStyle name="標準 20" xfId="38"/>
    <cellStyle name="標準 21" xfId="39"/>
    <cellStyle name="標準 3" xfId="40"/>
    <cellStyle name="標準 3 2" xfId="41"/>
    <cellStyle name="標準 3 3" xfId="42"/>
    <cellStyle name="標準 3 4" xfId="43"/>
    <cellStyle name="標準 4" xfId="44"/>
    <cellStyle name="標準 5" xfId="45"/>
    <cellStyle name="標準 5 2" xfId="46"/>
    <cellStyle name="標準 6" xfId="47"/>
    <cellStyle name="標準 6 2" xfId="48"/>
    <cellStyle name="標準 7" xfId="49"/>
    <cellStyle name="標準 8" xfId="50"/>
    <cellStyle name="標準 8 2" xfId="51"/>
    <cellStyle name="標準 9" xfId="52"/>
    <cellStyle name="標準KIKU" xfId="53"/>
    <cellStyle name="標準_Sheet1" xfId="54"/>
    <cellStyle name="標準_■ひな形■日付　事業主訓練ファイルVer20250723（R7完成）　企業名" xfId="55"/>
    <cellStyle name="標準_【別紙４】リテラシー項目の一覧" xfId="56"/>
    <cellStyle name="標準_別添" xfId="57"/>
    <cellStyle name="標準_別添２_DXリテラシー標準の項目一覧" xfId="58"/>
    <cellStyle name="標準_受講者詳細" xfId="59"/>
    <cellStyle name="標準_様式2　カリキュラム様式" xfId="60"/>
    <cellStyle name="標準_様式個人情報" xfId="61"/>
    <cellStyle name="標準_様式（P25～P38)" xfId="62"/>
    <cellStyle name="標準_障害部分　様式第９号_経費(障害者訓練）240313" xfId="63"/>
    <cellStyle name="標準_（別紙）スキル項目・学習項目チェックシート" xfId="64"/>
    <cellStyle name="桁区切り" xfId="65" builtinId="6"/>
    <cellStyle name="ハイパーリンク" xfId="66" builtinId="8"/>
    <cellStyle name="パーセント" xfId="67" builtinId="5"/>
  </cellStyles>
  <dxfs count="270">
    <dxf>
      <fill>
        <patternFill>
          <bgColor theme="5" tint="0.6"/>
        </patternFill>
      </fill>
    </dxf>
    <dxf>
      <fill>
        <patternFill>
          <bgColor theme="5" tint="0.6"/>
        </patternFill>
      </fill>
    </dxf>
    <dxf>
      <fill>
        <patternFill>
          <bgColor theme="5" tint="0.6"/>
        </patternFill>
      </fill>
    </dxf>
    <dxf>
      <fill>
        <patternFill>
          <bgColor theme="5" tint="0.6"/>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EC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ECFF"/>
        </patternFill>
      </fill>
    </dxf>
    <dxf>
      <fill>
        <patternFill>
          <bgColor rgb="FFCCFFFF"/>
        </patternFill>
      </fill>
    </dxf>
    <dxf>
      <fill>
        <patternFill>
          <bgColor rgb="FFCCFFFF"/>
        </patternFill>
      </fill>
    </dxf>
    <dxf>
      <fill>
        <patternFill patternType="solid">
          <bgColor rgb="FFD4F3B5"/>
        </patternFill>
      </fill>
    </dxf>
    <dxf>
      <fill>
        <patternFill patternType="solid">
          <bgColor rgb="FFD4F3B5"/>
        </patternFill>
      </fill>
    </dxf>
    <dxf>
      <fill>
        <patternFill patternType="solid">
          <bgColor rgb="FFD4F3B5"/>
        </patternFill>
      </fill>
    </dxf>
    <dxf>
      <fill>
        <patternFill patternType="solid">
          <bgColor rgb="FFA0FF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FFCC"/>
        </patternFill>
      </fill>
    </dxf>
    <dxf>
      <fill>
        <patternFill>
          <bgColor rgb="FFCCFFCC"/>
        </patternFill>
      </fill>
    </dxf>
    <dxf>
      <fill>
        <patternFill>
          <bgColor rgb="FFCCECFF"/>
        </patternFill>
      </fill>
    </dxf>
    <dxf>
      <fill>
        <patternFill>
          <bgColor rgb="FFCCECFF"/>
        </patternFill>
      </fill>
    </dxf>
    <dxf>
      <fill>
        <patternFill>
          <bgColor rgb="FFCC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FFCC"/>
        </patternFill>
      </fill>
    </dxf>
    <dxf>
      <fill>
        <patternFill patternType="none">
          <bgColor indexed="65"/>
        </patternFill>
      </fill>
    </dxf>
    <dxf>
      <fill>
        <patternFill>
          <bgColor rgb="FFCCFFCC"/>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rgb="FFCCFFCC"/>
        </patternFill>
      </fill>
    </dxf>
    <dxf>
      <fill>
        <patternFill patternType="none">
          <bgColor indexed="6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rgb="FFCCECFF"/>
        </patternFill>
      </fill>
    </dxf>
    <dxf>
      <fill>
        <patternFill>
          <bgColor rgb="FFCCECFF"/>
        </patternFill>
      </fill>
    </dxf>
    <dxf>
      <fill>
        <patternFill>
          <bgColor rgb="FFCCECFF"/>
        </patternFill>
      </fill>
    </dxf>
    <dxf>
      <fill>
        <patternFill>
          <bgColor theme="0" tint="-0.15"/>
        </patternFill>
      </fill>
    </dxf>
    <dxf>
      <fill>
        <patternFill>
          <bgColor rgb="FFCCFFCC"/>
        </patternFill>
      </fill>
    </dxf>
    <dxf>
      <fill>
        <patternFill>
          <bgColor rgb="FFCCECFF"/>
        </patternFill>
      </fill>
    </dxf>
    <dxf>
      <fill>
        <patternFill patternType="none">
          <bgColor indexed="6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theme="0" tint="-0.15"/>
        </patternFill>
      </fill>
    </dxf>
    <dxf>
      <fill>
        <patternFill>
          <bgColor indexed="10"/>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indexed="41"/>
        </patternFill>
      </fill>
    </dxf>
    <dxf>
      <fill>
        <patternFill>
          <bgColor rgb="FFCCECFF"/>
        </patternFill>
      </fill>
    </dxf>
    <dxf>
      <fill>
        <patternFill>
          <bgColor rgb="FFCCECFF"/>
        </patternFill>
      </fill>
    </dxf>
    <dxf>
      <fill>
        <patternFill>
          <bgColor rgb="FFCCFFFF"/>
        </patternFill>
      </fill>
    </dxf>
    <dxf>
      <fill>
        <patternFill>
          <bgColor rgb="FFCCFFFF"/>
        </patternFill>
      </fill>
    </dxf>
    <dxf>
      <fill>
        <patternFill>
          <bgColor rgb="FFCCFFCC"/>
        </patternFill>
      </fill>
    </dxf>
    <dxf>
      <fill>
        <patternFill>
          <bgColor rgb="FFCCFFCC"/>
        </patternFill>
      </fill>
    </dxf>
    <dxf>
      <fill>
        <patternFill>
          <bgColor rgb="FFCCFFFF"/>
        </patternFill>
      </fill>
    </dxf>
    <dxf>
      <fill>
        <patternFill>
          <bgColor rgb="FFCCFFFF"/>
        </patternFill>
      </fill>
    </dxf>
    <dxf>
      <fill>
        <patternFill>
          <bgColor rgb="FFCCFFFF"/>
        </patternFill>
      </fill>
    </dxf>
    <dxf>
      <fill>
        <patternFill>
          <bgColor rgb="FFCCFFCC"/>
        </patternFill>
      </fill>
    </dxf>
    <dxf>
      <fill>
        <patternFill>
          <bgColor rgb="FFCCFFFF"/>
        </patternFill>
      </fill>
    </dxf>
    <dxf>
      <fill>
        <patternFill>
          <bgColor rgb="FFCCFFFF"/>
        </patternFill>
      </fill>
    </dxf>
    <dxf>
      <fill>
        <patternFill>
          <bgColor rgb="FFFF0000"/>
        </patternFill>
      </fill>
    </dxf>
    <dxf>
      <fill>
        <patternFill>
          <bgColor rgb="FFCCFFFF"/>
        </patternFill>
      </fill>
    </dxf>
    <dxf>
      <fill>
        <patternFill>
          <bgColor rgb="FFFF0000"/>
        </patternFill>
      </fill>
    </dxf>
    <dxf>
      <fill>
        <patternFill>
          <bgColor rgb="FFCCFF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0000"/>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FFFF"/>
        </patternFill>
      </fill>
    </dxf>
    <dxf>
      <fill>
        <patternFill>
          <bgColor rgb="FFCCFFFF"/>
        </patternFill>
      </fill>
    </dxf>
    <dxf>
      <fill>
        <patternFill>
          <bgColor rgb="FFCCFFFF"/>
        </patternFill>
      </fill>
    </dxf>
    <dxf>
      <fill>
        <patternFill>
          <bgColor rgb="FFCCECFF"/>
        </patternFill>
      </fill>
    </dxf>
    <dxf>
      <fill>
        <patternFill>
          <bgColor rgb="FFCCFFFF"/>
        </patternFill>
      </fill>
    </dxf>
    <dxf>
      <fill>
        <patternFill>
          <bgColor rgb="FFCCFFFF"/>
        </patternFill>
      </fill>
    </dxf>
    <dxf>
      <fill>
        <patternFill>
          <bgColor rgb="FFCCFFFF"/>
        </patternFill>
      </fill>
    </dxf>
    <dxf>
      <fill>
        <patternFill>
          <bgColor rgb="FFCCFFCC"/>
        </patternFill>
      </fill>
    </dxf>
    <dxf>
      <fill>
        <patternFill>
          <bgColor rgb="FFCCFFFF"/>
        </patternFill>
      </fill>
    </dxf>
    <dxf>
      <fill>
        <patternFill>
          <bgColor rgb="FFCCFFFF"/>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EC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ECFF"/>
        </patternFill>
      </fill>
    </dxf>
    <dxf>
      <fill>
        <patternFill>
          <bgColor rgb="FFCCECFF"/>
        </patternFill>
      </fill>
    </dxf>
    <dxf>
      <fill>
        <patternFill>
          <bgColor rgb="FFCCECFF"/>
        </patternFill>
      </fill>
    </dxf>
    <dxf>
      <fill>
        <patternFill>
          <bgColor rgb="FFCCFFFF"/>
        </patternFill>
      </fill>
    </dxf>
    <dxf>
      <fill>
        <patternFill>
          <bgColor rgb="FFCCECFF"/>
        </patternFill>
      </fill>
    </dxf>
    <dxf>
      <fill>
        <patternFill>
          <bgColor rgb="FFCCFFFF"/>
        </patternFill>
      </fill>
    </dxf>
    <dxf>
      <fill>
        <patternFill>
          <bgColor rgb="FFCCFF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FF"/>
        </patternFill>
      </fill>
    </dxf>
    <dxf>
      <fill>
        <patternFill>
          <bgColor rgb="FFCCFFFF"/>
        </patternFill>
      </fill>
    </dxf>
    <dxf>
      <fill>
        <patternFill>
          <bgColor rgb="FFCCFFFF"/>
        </patternFill>
      </fill>
    </dxf>
    <dxf>
      <fill>
        <patternFill>
          <bgColor rgb="FFCCFFCC"/>
        </patternFill>
      </fill>
    </dxf>
    <dxf>
      <fill>
        <patternFill>
          <bgColor rgb="FFCCFFFF"/>
        </patternFill>
      </fill>
    </dxf>
    <dxf>
      <fill>
        <patternFill>
          <bgColor rgb="FFCCFFFF"/>
        </patternFill>
      </fill>
    </dxf>
    <dxf>
      <fill>
        <patternFill>
          <bgColor rgb="FFCCECFF"/>
        </patternFill>
      </fill>
    </dxf>
    <dxf>
      <fill>
        <patternFill>
          <bgColor rgb="FFCCECFF"/>
        </patternFill>
      </fill>
    </dxf>
    <dxf>
      <fill>
        <patternFill>
          <bgColor rgb="FFFF0000"/>
        </patternFill>
      </fill>
    </dxf>
    <dxf>
      <fill>
        <patternFill>
          <bgColor rgb="FFCCECFF"/>
        </patternFill>
      </fill>
    </dxf>
    <dxf>
      <fill>
        <patternFill>
          <bgColor rgb="FFFF0000"/>
        </patternFill>
      </fill>
    </dxf>
    <dxf>
      <fill>
        <patternFill>
          <bgColor rgb="FFCCECFF"/>
        </patternFill>
      </fill>
    </dxf>
    <dxf>
      <fill>
        <patternFill>
          <bgColor rgb="FFFF0000"/>
        </patternFill>
      </fill>
    </dxf>
    <dxf>
      <fill>
        <patternFill>
          <bgColor rgb="FFCCECFF"/>
        </patternFill>
      </fill>
    </dxf>
    <dxf>
      <fill>
        <patternFill>
          <bgColor rgb="FFFF0000"/>
        </patternFill>
      </fill>
    </dxf>
    <dxf>
      <fill>
        <patternFill>
          <bgColor rgb="FFFF0000"/>
        </patternFill>
      </fill>
    </dxf>
    <dxf>
      <fill>
        <patternFill>
          <bgColor rgb="FFCCECFF"/>
        </patternFill>
      </fill>
    </dxf>
    <dxf>
      <fill>
        <patternFill>
          <bgColor rgb="FFFF0000"/>
        </patternFill>
      </fill>
    </dxf>
    <dxf>
      <fill>
        <patternFill>
          <bgColor rgb="FFCCFFCC"/>
        </patternFill>
      </fill>
    </dxf>
    <dxf>
      <fill>
        <patternFill>
          <bgColor rgb="FFFF0000"/>
        </patternFill>
      </fill>
    </dxf>
    <dxf>
      <fill>
        <patternFill>
          <bgColor rgb="FFCCECFF"/>
        </patternFill>
      </fill>
    </dxf>
    <dxf>
      <fill>
        <patternFill>
          <bgColor rgb="FFFF0000"/>
        </patternFill>
      </fill>
    </dxf>
    <dxf>
      <fill>
        <patternFill>
          <bgColor rgb="FFCCECFF"/>
        </patternFill>
      </fill>
    </dxf>
    <dxf>
      <fill>
        <patternFill>
          <bgColor rgb="FFCCFFCC"/>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9" defaultPivotStyle="PivotStyleLight16"/>
  <colors>
    <mruColors>
      <color rgb="FFA8FDD1"/>
      <color rgb="FFB9F4AC"/>
      <color rgb="FFA3FFA0"/>
      <color rgb="FFA0FFC0"/>
      <color rgb="FFA0FFFF"/>
      <color rgb="FFE9FFFF"/>
      <color rgb="FFD1F9FE"/>
      <color rgb="FFFFA0FF"/>
      <color rgb="FFCCFFFF"/>
      <color rgb="FFCC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externalLink" Target="externalLinks/externalLink1.xml" /><Relationship Id="rId45" Type="http://schemas.openxmlformats.org/officeDocument/2006/relationships/theme" Target="theme/theme1.xml" /><Relationship Id="rId46" Type="http://schemas.openxmlformats.org/officeDocument/2006/relationships/sharedStrings" Target="sharedStrings.xml" /><Relationship Id="rId4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392430</xdr:colOff>
      <xdr:row>4</xdr:row>
      <xdr:rowOff>236220</xdr:rowOff>
    </xdr:from>
    <xdr:to xmlns:xdr="http://schemas.openxmlformats.org/drawingml/2006/spreadsheetDrawing">
      <xdr:col>14</xdr:col>
      <xdr:colOff>384810</xdr:colOff>
      <xdr:row>10</xdr:row>
      <xdr:rowOff>520700</xdr:rowOff>
    </xdr:to>
    <xdr:grpSp>
      <xdr:nvGrpSpPr>
        <xdr:cNvPr id="10" name="グループ化 9"/>
        <xdr:cNvGrpSpPr/>
      </xdr:nvGrpSpPr>
      <xdr:grpSpPr>
        <a:xfrm>
          <a:off x="19832955" y="1922145"/>
          <a:ext cx="4107180" cy="2925445"/>
          <a:chOff x="11949545" y="3238499"/>
          <a:chExt cx="4139045" cy="2008909"/>
        </a:xfrm>
      </xdr:grpSpPr>
      <xdr:sp macro="" textlink="">
        <xdr:nvSpPr>
          <xdr:cNvPr id="11" name="正方形/長方形 10"/>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13" name="正方形/長方形 12"/>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正方形/長方形 13"/>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テキスト ボックス 14"/>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16" name="正方形/長方形 15"/>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endParaRPr kumimoji="1" lang="ja-JP" altLang="en-US" sz="2000" b="1">
              <a:solidFill>
                <a:schemeClr val="tx1"/>
              </a:solidFill>
            </a:endParaRP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mlns:xdr="http://schemas.openxmlformats.org/drawingml/2006/spreadsheetDrawing">
      <xdr:col>6</xdr:col>
      <xdr:colOff>748665</xdr:colOff>
      <xdr:row>17</xdr:row>
      <xdr:rowOff>109220</xdr:rowOff>
    </xdr:from>
    <xdr:to xmlns:xdr="http://schemas.openxmlformats.org/drawingml/2006/spreadsheetDrawing">
      <xdr:col>9</xdr:col>
      <xdr:colOff>574040</xdr:colOff>
      <xdr:row>24</xdr:row>
      <xdr:rowOff>247015</xdr:rowOff>
    </xdr:to>
    <xdr:grpSp>
      <xdr:nvGrpSpPr>
        <xdr:cNvPr id="2" name="グループ化 1"/>
        <xdr:cNvGrpSpPr/>
      </xdr:nvGrpSpPr>
      <xdr:grpSpPr>
        <a:xfrm>
          <a:off x="10521315" y="5415280"/>
          <a:ext cx="3397250" cy="1938020"/>
          <a:chOff x="11949545" y="3238499"/>
          <a:chExt cx="4139045" cy="2008909"/>
        </a:xfrm>
      </xdr:grpSpPr>
      <xdr:sp macro="" textlink="">
        <xdr:nvSpPr>
          <xdr:cNvPr id="3" name="正方形/長方形 2"/>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5" name="正方形/長方形 4"/>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mlns:xdr="http://schemas.openxmlformats.org/drawingml/2006/spreadsheetDrawing">
      <xdr:col>43</xdr:col>
      <xdr:colOff>1960245</xdr:colOff>
      <xdr:row>7</xdr:row>
      <xdr:rowOff>21590</xdr:rowOff>
    </xdr:from>
    <xdr:to xmlns:xdr="http://schemas.openxmlformats.org/drawingml/2006/spreadsheetDrawing">
      <xdr:col>46</xdr:col>
      <xdr:colOff>706755</xdr:colOff>
      <xdr:row>10</xdr:row>
      <xdr:rowOff>119380</xdr:rowOff>
    </xdr:to>
    <xdr:grpSp>
      <xdr:nvGrpSpPr>
        <xdr:cNvPr id="4" name="グループ化 3"/>
        <xdr:cNvGrpSpPr/>
      </xdr:nvGrpSpPr>
      <xdr:grpSpPr>
        <a:xfrm>
          <a:off x="16114395" y="2005965"/>
          <a:ext cx="3432810" cy="1707515"/>
          <a:chOff x="11949545" y="3238499"/>
          <a:chExt cx="4139045" cy="2008909"/>
        </a:xfrm>
      </xdr:grpSpPr>
      <xdr:sp macro="" textlink="">
        <xdr:nvSpPr>
          <xdr:cNvPr id="5" name="正方形/長方形 4"/>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7" name="正方形/長方形 6"/>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正方形/長方形 7"/>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10" name="正方形/長方形 9"/>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mlns:xdr="http://schemas.openxmlformats.org/drawingml/2006/spreadsheetDrawing">
      <xdr:col>10</xdr:col>
      <xdr:colOff>0</xdr:colOff>
      <xdr:row>3</xdr:row>
      <xdr:rowOff>0</xdr:rowOff>
    </xdr:from>
    <xdr:to xmlns:xdr="http://schemas.openxmlformats.org/drawingml/2006/spreadsheetDrawing">
      <xdr:col>15</xdr:col>
      <xdr:colOff>3810</xdr:colOff>
      <xdr:row>10</xdr:row>
      <xdr:rowOff>90805</xdr:rowOff>
    </xdr:to>
    <xdr:grpSp>
      <xdr:nvGrpSpPr>
        <xdr:cNvPr id="2" name="グループ化 1"/>
        <xdr:cNvGrpSpPr/>
      </xdr:nvGrpSpPr>
      <xdr:grpSpPr>
        <a:xfrm>
          <a:off x="7934325" y="707390"/>
          <a:ext cx="3432810" cy="1706245"/>
          <a:chOff x="11949545" y="3238499"/>
          <a:chExt cx="4139045" cy="2008909"/>
        </a:xfrm>
      </xdr:grpSpPr>
      <xdr:sp macro="" textlink="">
        <xdr:nvSpPr>
          <xdr:cNvPr id="3" name="正方形/長方形 2"/>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5" name="正方形/長方形 4"/>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13.xml><?xml version="1.0" encoding="utf-8"?>
<xdr:wsDr xmlns:xdr="http://schemas.openxmlformats.org/drawingml/2006/spreadsheetDrawing" xmlns:a="http://schemas.openxmlformats.org/drawingml/2006/main">
  <xdr:twoCellAnchor>
    <xdr:from xmlns:xdr="http://schemas.openxmlformats.org/drawingml/2006/spreadsheetDrawing">
      <xdr:col>8</xdr:col>
      <xdr:colOff>337820</xdr:colOff>
      <xdr:row>6</xdr:row>
      <xdr:rowOff>264160</xdr:rowOff>
    </xdr:from>
    <xdr:to xmlns:xdr="http://schemas.openxmlformats.org/drawingml/2006/spreadsheetDrawing">
      <xdr:col>11</xdr:col>
      <xdr:colOff>163195</xdr:colOff>
      <xdr:row>7</xdr:row>
      <xdr:rowOff>264160</xdr:rowOff>
    </xdr:to>
    <xdr:grpSp>
      <xdr:nvGrpSpPr>
        <xdr:cNvPr id="19" name="グループ 10"/>
        <xdr:cNvGrpSpPr/>
      </xdr:nvGrpSpPr>
      <xdr:grpSpPr>
        <a:xfrm>
          <a:off x="11310620" y="4191000"/>
          <a:ext cx="3397250" cy="990600"/>
          <a:chOff x="11497597" y="3584548"/>
          <a:chExt cx="3416709" cy="993322"/>
        </a:xfrm>
      </xdr:grpSpPr>
      <xdr:sp macro="" textlink="">
        <xdr:nvSpPr>
          <xdr:cNvPr id="12" name="正方形/長方形 13"/>
          <xdr:cNvSpPr/>
        </xdr:nvSpPr>
        <xdr:spPr>
          <a:xfrm>
            <a:off x="11497597" y="3584548"/>
            <a:ext cx="3416709" cy="993322"/>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正方形/長方形 16"/>
          <xdr:cNvSpPr/>
        </xdr:nvSpPr>
        <xdr:spPr>
          <a:xfrm>
            <a:off x="11785541" y="3884492"/>
            <a:ext cx="328913" cy="338898"/>
          </a:xfrm>
          <a:prstGeom prst="rect">
            <a:avLst/>
          </a:prstGeom>
          <a:solidFill>
            <a:srgbClr val="D4F3B5"/>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7"/>
          <xdr:cNvSpPr txBox="1"/>
        </xdr:nvSpPr>
        <xdr:spPr>
          <a:xfrm>
            <a:off x="12308758" y="3810480"/>
            <a:ext cx="2502544" cy="521981"/>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endParaRPr kumimoji="1" lang="ja-JP" altLang="en-US" sz="2000" b="1">
              <a:solidFill>
                <a:schemeClr val="tx1"/>
              </a:solidFill>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xdr:from xmlns:xdr="http://schemas.openxmlformats.org/drawingml/2006/spreadsheetDrawing">
      <xdr:col>12</xdr:col>
      <xdr:colOff>66675</xdr:colOff>
      <xdr:row>3</xdr:row>
      <xdr:rowOff>246380</xdr:rowOff>
    </xdr:from>
    <xdr:to xmlns:xdr="http://schemas.openxmlformats.org/drawingml/2006/spreadsheetDrawing">
      <xdr:col>17</xdr:col>
      <xdr:colOff>70485</xdr:colOff>
      <xdr:row>10</xdr:row>
      <xdr:rowOff>111125</xdr:rowOff>
    </xdr:to>
    <xdr:grpSp>
      <xdr:nvGrpSpPr>
        <xdr:cNvPr id="2" name="グループ化 1"/>
        <xdr:cNvGrpSpPr/>
      </xdr:nvGrpSpPr>
      <xdr:grpSpPr>
        <a:xfrm>
          <a:off x="7124700" y="1256030"/>
          <a:ext cx="3432810" cy="1705610"/>
          <a:chOff x="11949545" y="3238499"/>
          <a:chExt cx="4139045" cy="2008909"/>
        </a:xfrm>
      </xdr:grpSpPr>
      <xdr:sp macro="" textlink="">
        <xdr:nvSpPr>
          <xdr:cNvPr id="3" name="正方形/長方形 2"/>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5" name="正方形/長方形 4"/>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15.xml><?xml version="1.0" encoding="utf-8"?>
<xdr:wsDr xmlns:xdr="http://schemas.openxmlformats.org/drawingml/2006/spreadsheetDrawing" xmlns:a="http://schemas.openxmlformats.org/drawingml/2006/main">
  <xdr:twoCellAnchor>
    <xdr:from xmlns:xdr="http://schemas.openxmlformats.org/drawingml/2006/spreadsheetDrawing">
      <xdr:col>19</xdr:col>
      <xdr:colOff>149860</xdr:colOff>
      <xdr:row>11</xdr:row>
      <xdr:rowOff>52705</xdr:rowOff>
    </xdr:from>
    <xdr:to xmlns:xdr="http://schemas.openxmlformats.org/drawingml/2006/spreadsheetDrawing">
      <xdr:col>23</xdr:col>
      <xdr:colOff>165100</xdr:colOff>
      <xdr:row>26</xdr:row>
      <xdr:rowOff>347980</xdr:rowOff>
    </xdr:to>
    <xdr:sp macro="" textlink="">
      <xdr:nvSpPr>
        <xdr:cNvPr id="1" name="テキスト 6"/>
        <xdr:cNvSpPr txBox="1"/>
      </xdr:nvSpPr>
      <xdr:spPr>
        <a:xfrm>
          <a:off x="11408410" y="4318000"/>
          <a:ext cx="3396615" cy="5581650"/>
        </a:xfrm>
        <a:prstGeom prst="rect">
          <a:avLst/>
        </a:prstGeom>
        <a:solidFill>
          <a:srgbClr val="CCFFFF"/>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600" b="1">
              <a:solidFill>
                <a:schemeClr val="tx1"/>
              </a:solidFill>
              <a:latin typeface="ＭＳ Ｐゴシック"/>
              <a:ea typeface="ＭＳ Ｐゴシック"/>
            </a:rPr>
            <a:t>３、４、５</a:t>
          </a:r>
          <a:r>
            <a:rPr kumimoji="1" lang="ja-JP" altLang="en-US" sz="1600">
              <a:solidFill>
                <a:schemeClr val="tx1"/>
              </a:solidFill>
              <a:latin typeface="ＭＳ Ｐゴシック"/>
              <a:ea typeface="ＭＳ Ｐゴシック"/>
            </a:rPr>
            <a:t>は、指導員（講師）の要件を</a:t>
          </a:r>
          <a:r>
            <a:rPr kumimoji="1" lang="ja-JP" altLang="en-US" sz="1600">
              <a:solidFill>
                <a:schemeClr val="tx1"/>
              </a:solidFill>
              <a:latin typeface="ＭＳ Ｐゴシック"/>
              <a:ea typeface="ＭＳ Ｐゴシック"/>
            </a:rPr>
            <a:t>確認する意図で報告を求めます</a:t>
          </a:r>
          <a:r>
            <a:rPr kumimoji="1" lang="ja-JP" altLang="en-US" sz="1600">
              <a:solidFill>
                <a:schemeClr val="tx1"/>
              </a:solidFill>
              <a:latin typeface="ＭＳ Ｐゴシック"/>
              <a:ea typeface="ＭＳ Ｐゴシック"/>
            </a:rPr>
            <a:t>。</a:t>
          </a:r>
          <a:endParaRPr kumimoji="1" lang="ja-JP" altLang="en-US" sz="1600">
            <a:solidFill>
              <a:schemeClr val="tx1"/>
            </a:solidFill>
            <a:latin typeface="ＭＳ Ｐゴシック"/>
            <a:ea typeface="ＭＳ Ｐゴシック"/>
          </a:endParaRPr>
        </a:p>
        <a:p>
          <a:endParaRPr kumimoji="1" lang="ja-JP" altLang="en-US" sz="1600">
            <a:solidFill>
              <a:schemeClr val="tx1"/>
            </a:solidFill>
            <a:latin typeface="ＭＳ Ｐゴシック"/>
            <a:ea typeface="ＭＳ Ｐゴシック"/>
          </a:endParaRPr>
        </a:p>
        <a:p>
          <a:r>
            <a:rPr kumimoji="1" lang="ja-JP" altLang="en-US" sz="1600" b="1">
              <a:solidFill>
                <a:schemeClr val="tx1"/>
              </a:solidFill>
              <a:latin typeface="ＭＳ Ｐゴシック"/>
              <a:ea typeface="ＭＳ Ｐゴシック"/>
            </a:rPr>
            <a:t>３</a:t>
          </a:r>
          <a:r>
            <a:rPr kumimoji="1" lang="ja-JP" altLang="en-US" sz="1600">
              <a:solidFill>
                <a:schemeClr val="tx1"/>
              </a:solidFill>
              <a:latin typeface="ＭＳ Ｐゴシック"/>
              <a:ea typeface="ＭＳ Ｐゴシック"/>
            </a:rPr>
            <a:t>　の記入は必須ではありません。</a:t>
          </a:r>
          <a:endParaRPr kumimoji="1" lang="ja-JP" altLang="en-US" sz="1600">
            <a:solidFill>
              <a:schemeClr val="tx1"/>
            </a:solidFill>
            <a:latin typeface="ＭＳ Ｐゴシック"/>
            <a:ea typeface="ＭＳ Ｐゴシック"/>
          </a:endParaRPr>
        </a:p>
        <a:p>
          <a:r>
            <a:rPr kumimoji="1" lang="ja-JP" altLang="en-US" sz="1600">
              <a:solidFill>
                <a:schemeClr val="tx1"/>
              </a:solidFill>
              <a:latin typeface="ＭＳ Ｐゴシック"/>
              <a:ea typeface="ＭＳ Ｐゴシック"/>
            </a:rPr>
            <a:t>　記入する場合は、担当業務に関係する学歴であることが分かるようにしてください</a:t>
          </a:r>
          <a:r>
            <a:rPr kumimoji="1" lang="ja-JP" altLang="en-US" sz="1600">
              <a:solidFill>
                <a:schemeClr val="tx1"/>
              </a:solidFill>
              <a:latin typeface="ＭＳ Ｐゴシック"/>
              <a:ea typeface="ＭＳ Ｐゴシック"/>
            </a:rPr>
            <a:t>（例　学科名まで記入）</a:t>
          </a:r>
          <a:r>
            <a:rPr kumimoji="1" lang="ja-JP" altLang="en-US" sz="1600">
              <a:solidFill>
                <a:schemeClr val="tx1"/>
              </a:solidFill>
              <a:latin typeface="ＭＳ Ｐゴシック"/>
              <a:ea typeface="ＭＳ Ｐゴシック"/>
            </a:rPr>
            <a:t>。</a:t>
          </a:r>
          <a:endParaRPr kumimoji="1" lang="ja-JP" altLang="en-US" sz="1600">
            <a:solidFill>
              <a:schemeClr val="tx1"/>
            </a:solidFill>
            <a:latin typeface="ＭＳ Ｐゴシック"/>
            <a:ea typeface="ＭＳ Ｐゴシック"/>
          </a:endParaRPr>
        </a:p>
        <a:p>
          <a:endParaRPr kumimoji="1" lang="ja-JP" altLang="en-US" sz="1600">
            <a:solidFill>
              <a:schemeClr val="tx1"/>
            </a:solidFill>
            <a:latin typeface="ＭＳ Ｐゴシック"/>
            <a:ea typeface="ＭＳ Ｐゴシック"/>
          </a:endParaRPr>
        </a:p>
        <a:p>
          <a:r>
            <a:rPr kumimoji="1" lang="ja-JP" altLang="en-US" sz="1600" b="1">
              <a:solidFill>
                <a:schemeClr val="tx1"/>
              </a:solidFill>
              <a:latin typeface="ＭＳ Ｐゴシック"/>
              <a:ea typeface="ＭＳ Ｐゴシック"/>
            </a:rPr>
            <a:t>４</a:t>
          </a:r>
          <a:r>
            <a:rPr kumimoji="1" lang="ja-JP" altLang="en-US" sz="1600">
              <a:solidFill>
                <a:schemeClr val="tx1"/>
              </a:solidFill>
              <a:latin typeface="ＭＳ Ｐゴシック"/>
              <a:ea typeface="ＭＳ Ｐゴシック"/>
            </a:rPr>
            <a:t>　には、訓練での担当業務に関係する資格等を記入してください。</a:t>
          </a:r>
          <a:endParaRPr kumimoji="1" lang="ja-JP" altLang="en-US" sz="1600">
            <a:solidFill>
              <a:schemeClr val="tx1"/>
            </a:solidFill>
            <a:latin typeface="ＭＳ Ｐゴシック"/>
            <a:ea typeface="ＭＳ Ｐゴシック"/>
          </a:endParaRPr>
        </a:p>
        <a:p>
          <a:endParaRPr kumimoji="1" lang="ja-JP" altLang="en-US" sz="1600">
            <a:solidFill>
              <a:schemeClr val="tx1"/>
            </a:solidFill>
            <a:latin typeface="ＭＳ Ｐゴシック"/>
            <a:ea typeface="ＭＳ Ｐゴシック"/>
          </a:endParaRPr>
        </a:p>
        <a:p>
          <a:r>
            <a:rPr kumimoji="1" lang="ja-JP" altLang="en-US" sz="1600" b="1">
              <a:solidFill>
                <a:schemeClr val="tx1"/>
              </a:solidFill>
              <a:latin typeface="ＭＳ Ｐゴシック"/>
              <a:ea typeface="ＭＳ Ｐゴシック"/>
            </a:rPr>
            <a:t>５</a:t>
          </a:r>
          <a:r>
            <a:rPr kumimoji="1" lang="ja-JP" altLang="en-US" sz="1600">
              <a:solidFill>
                <a:schemeClr val="tx1"/>
              </a:solidFill>
              <a:latin typeface="ＭＳ Ｐゴシック"/>
              <a:ea typeface="ＭＳ Ｐゴシック"/>
            </a:rPr>
            <a:t>　には、訓練での担当業務に関係する職歴を記入してください。（</a:t>
          </a:r>
          <a:r>
            <a:rPr kumimoji="1" lang="ja-JP" altLang="en-US" sz="1600">
              <a:solidFill>
                <a:schemeClr val="tx1"/>
              </a:solidFill>
              <a:latin typeface="ＭＳ Ｐゴシック"/>
              <a:ea typeface="ＭＳ Ｐゴシック"/>
            </a:rPr>
            <a:t>所属が異なっても同種業務であればまとめて記述することも可能ですが、</a:t>
          </a:r>
          <a:r>
            <a:rPr kumimoji="1" lang="ja-JP" altLang="en-US" sz="1600">
              <a:solidFill>
                <a:schemeClr val="tx1"/>
              </a:solidFill>
              <a:latin typeface="ＭＳ Ｐゴシック"/>
              <a:ea typeface="ＭＳ Ｐゴシック"/>
            </a:rPr>
            <a:t>提案時の様式第6号添付１と容易に対比できるようにしてください）</a:t>
          </a:r>
          <a:endParaRPr kumimoji="1" lang="ja-JP" altLang="en-US" sz="1600">
            <a:solidFill>
              <a:schemeClr val="tx1"/>
            </a:solidFill>
            <a:latin typeface="ＭＳ Ｐゴシック"/>
            <a:ea typeface="ＭＳ Ｐゴシック"/>
          </a:endParaRPr>
        </a:p>
        <a:p>
          <a:endParaRPr kumimoji="1" lang="ja-JP" altLang="en-US" sz="1600">
            <a:solidFill>
              <a:schemeClr val="tx1"/>
            </a:solidFill>
            <a:latin typeface="ＭＳ Ｐゴシック"/>
            <a:ea typeface="ＭＳ Ｐゴシック"/>
          </a:endParaRPr>
        </a:p>
        <a:p>
          <a:r>
            <a:rPr kumimoji="1" lang="ja-JP" altLang="en-US" sz="1600">
              <a:solidFill>
                <a:schemeClr val="tx1"/>
              </a:solidFill>
              <a:latin typeface="ＭＳ Ｐゴシック"/>
              <a:ea typeface="ＭＳ Ｐゴシック"/>
            </a:rPr>
            <a:t>４，５の記入欄が不足する場合は、行を追加して記入してください</a:t>
          </a:r>
          <a:r>
            <a:rPr kumimoji="1" lang="ja-JP" altLang="en-US" sz="1600">
              <a:solidFill>
                <a:schemeClr val="tx1"/>
              </a:solidFill>
              <a:latin typeface="ＭＳ Ｐゴシック"/>
              <a:ea typeface="ＭＳ Ｐゴシック"/>
            </a:rPr>
            <a:t>。</a:t>
          </a:r>
          <a:endParaRPr kumimoji="1" lang="ja-JP" altLang="en-US" sz="1600">
            <a:solidFill>
              <a:schemeClr val="tx1"/>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mlns:xdr="http://schemas.openxmlformats.org/drawingml/2006/spreadsheetDrawing">
      <xdr:col>7</xdr:col>
      <xdr:colOff>685800</xdr:colOff>
      <xdr:row>35</xdr:row>
      <xdr:rowOff>142875</xdr:rowOff>
    </xdr:from>
    <xdr:to xmlns:xdr="http://schemas.openxmlformats.org/drawingml/2006/spreadsheetDrawing">
      <xdr:col>12</xdr:col>
      <xdr:colOff>572135</xdr:colOff>
      <xdr:row>35</xdr:row>
      <xdr:rowOff>142875</xdr:rowOff>
    </xdr:to>
    <xdr:sp macro="" textlink="">
      <xdr:nvSpPr>
        <xdr:cNvPr id="2" name="Line 1"/>
        <xdr:cNvSpPr>
          <a:spLocks noChangeShapeType="1"/>
        </xdr:cNvSpPr>
      </xdr:nvSpPr>
      <xdr:spPr>
        <a:xfrm>
          <a:off x="3514725" y="14095095"/>
          <a:ext cx="372491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7</xdr:col>
      <xdr:colOff>685800</xdr:colOff>
      <xdr:row>35</xdr:row>
      <xdr:rowOff>142875</xdr:rowOff>
    </xdr:from>
    <xdr:to xmlns:xdr="http://schemas.openxmlformats.org/drawingml/2006/spreadsheetDrawing">
      <xdr:col>14</xdr:col>
      <xdr:colOff>106045</xdr:colOff>
      <xdr:row>35</xdr:row>
      <xdr:rowOff>142875</xdr:rowOff>
    </xdr:to>
    <xdr:sp macro="" textlink="">
      <xdr:nvSpPr>
        <xdr:cNvPr id="3" name="Line 5"/>
        <xdr:cNvSpPr>
          <a:spLocks noChangeShapeType="1"/>
        </xdr:cNvSpPr>
      </xdr:nvSpPr>
      <xdr:spPr>
        <a:xfrm>
          <a:off x="3514725" y="14095095"/>
          <a:ext cx="5916295" cy="0"/>
        </a:xfrm>
        <a:prstGeom prst="line">
          <a:avLst/>
        </a:prstGeom>
        <a:noFill/>
        <a:ln w="9525">
          <a:solidFill>
            <a:srgbClr val="000000"/>
          </a:solidFill>
          <a:round/>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mlns:xdr="http://schemas.openxmlformats.org/drawingml/2006/spreadsheetDrawing">
      <xdr:col>7</xdr:col>
      <xdr:colOff>685800</xdr:colOff>
      <xdr:row>35</xdr:row>
      <xdr:rowOff>142875</xdr:rowOff>
    </xdr:from>
    <xdr:to xmlns:xdr="http://schemas.openxmlformats.org/drawingml/2006/spreadsheetDrawing">
      <xdr:col>12</xdr:col>
      <xdr:colOff>572135</xdr:colOff>
      <xdr:row>35</xdr:row>
      <xdr:rowOff>142875</xdr:rowOff>
    </xdr:to>
    <xdr:sp macro="" textlink="">
      <xdr:nvSpPr>
        <xdr:cNvPr id="2" name="Line 1"/>
        <xdr:cNvSpPr>
          <a:spLocks noChangeShapeType="1"/>
        </xdr:cNvSpPr>
      </xdr:nvSpPr>
      <xdr:spPr>
        <a:xfrm>
          <a:off x="3514725" y="14095095"/>
          <a:ext cx="372491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7</xdr:col>
      <xdr:colOff>685800</xdr:colOff>
      <xdr:row>35</xdr:row>
      <xdr:rowOff>142875</xdr:rowOff>
    </xdr:from>
    <xdr:to xmlns:xdr="http://schemas.openxmlformats.org/drawingml/2006/spreadsheetDrawing">
      <xdr:col>14</xdr:col>
      <xdr:colOff>106045</xdr:colOff>
      <xdr:row>35</xdr:row>
      <xdr:rowOff>142875</xdr:rowOff>
    </xdr:to>
    <xdr:sp macro="" textlink="">
      <xdr:nvSpPr>
        <xdr:cNvPr id="3" name="Line 5"/>
        <xdr:cNvSpPr>
          <a:spLocks noChangeShapeType="1"/>
        </xdr:cNvSpPr>
      </xdr:nvSpPr>
      <xdr:spPr>
        <a:xfrm>
          <a:off x="3514725" y="14095095"/>
          <a:ext cx="5916295" cy="0"/>
        </a:xfrm>
        <a:prstGeom prst="line">
          <a:avLst/>
        </a:prstGeom>
        <a:noFill/>
        <a:ln w="9525">
          <a:solidFill>
            <a:srgbClr val="000000"/>
          </a:solidFill>
          <a:round/>
          <a:headEnd/>
          <a:tailEnd/>
        </a:ln>
      </xdr:spPr>
    </xdr:sp>
    <xdr:clientData/>
  </xdr:twoCellAnchor>
</xdr:wsDr>
</file>

<file path=xl/drawings/drawing18.xml><?xml version="1.0" encoding="utf-8"?>
<xdr:wsDr xmlns:xdr="http://schemas.openxmlformats.org/drawingml/2006/spreadsheetDrawing" xmlns:a="http://schemas.openxmlformats.org/drawingml/2006/main">
  <xdr:twoCellAnchor>
    <xdr:from xmlns:xdr="http://schemas.openxmlformats.org/drawingml/2006/spreadsheetDrawing">
      <xdr:col>4</xdr:col>
      <xdr:colOff>56515</xdr:colOff>
      <xdr:row>3</xdr:row>
      <xdr:rowOff>238760</xdr:rowOff>
    </xdr:from>
    <xdr:to xmlns:xdr="http://schemas.openxmlformats.org/drawingml/2006/spreadsheetDrawing">
      <xdr:col>4</xdr:col>
      <xdr:colOff>1275715</xdr:colOff>
      <xdr:row>4</xdr:row>
      <xdr:rowOff>151765</xdr:rowOff>
    </xdr:to>
    <xdr:sp macro="" textlink="">
      <xdr:nvSpPr>
        <xdr:cNvPr id="2" name="左右矢印 1"/>
        <xdr:cNvSpPr/>
      </xdr:nvSpPr>
      <xdr:spPr>
        <a:xfrm>
          <a:off x="4333240" y="753110"/>
          <a:ext cx="1219200" cy="274955"/>
        </a:xfrm>
        <a:prstGeom prst="leftRightArrow">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4</xdr:col>
      <xdr:colOff>471805</xdr:colOff>
      <xdr:row>5</xdr:row>
      <xdr:rowOff>71120</xdr:rowOff>
    </xdr:from>
    <xdr:to xmlns:xdr="http://schemas.openxmlformats.org/drawingml/2006/spreadsheetDrawing">
      <xdr:col>4</xdr:col>
      <xdr:colOff>728345</xdr:colOff>
      <xdr:row>11</xdr:row>
      <xdr:rowOff>133350</xdr:rowOff>
    </xdr:to>
    <xdr:sp macro="" textlink="">
      <xdr:nvSpPr>
        <xdr:cNvPr id="4" name="上下矢印 3"/>
        <xdr:cNvSpPr/>
      </xdr:nvSpPr>
      <xdr:spPr>
        <a:xfrm rot="19780115">
          <a:off x="4748530" y="1309370"/>
          <a:ext cx="256540" cy="2291080"/>
        </a:xfrm>
        <a:prstGeom prst="upDownArrow">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xdr:col>
      <xdr:colOff>1010920</xdr:colOff>
      <xdr:row>5</xdr:row>
      <xdr:rowOff>177165</xdr:rowOff>
    </xdr:from>
    <xdr:to xmlns:xdr="http://schemas.openxmlformats.org/drawingml/2006/spreadsheetDrawing">
      <xdr:col>5</xdr:col>
      <xdr:colOff>105410</xdr:colOff>
      <xdr:row>6</xdr:row>
      <xdr:rowOff>72390</xdr:rowOff>
    </xdr:to>
    <xdr:sp macro="" textlink="">
      <xdr:nvSpPr>
        <xdr:cNvPr id="5" name="上下矢印 4"/>
        <xdr:cNvSpPr/>
      </xdr:nvSpPr>
      <xdr:spPr>
        <a:xfrm rot="18230030">
          <a:off x="4230370" y="1415415"/>
          <a:ext cx="1466215" cy="257175"/>
        </a:xfrm>
        <a:prstGeom prst="upDownArrow">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xdr:col>
      <xdr:colOff>916940</xdr:colOff>
      <xdr:row>8</xdr:row>
      <xdr:rowOff>42545</xdr:rowOff>
    </xdr:from>
    <xdr:to xmlns:xdr="http://schemas.openxmlformats.org/drawingml/2006/spreadsheetDrawing">
      <xdr:col>2</xdr:col>
      <xdr:colOff>1193800</xdr:colOff>
      <xdr:row>9</xdr:row>
      <xdr:rowOff>342900</xdr:rowOff>
    </xdr:to>
    <xdr:sp macro="" textlink="">
      <xdr:nvSpPr>
        <xdr:cNvPr id="6" name="左右矢印 5"/>
        <xdr:cNvSpPr/>
      </xdr:nvSpPr>
      <xdr:spPr>
        <a:xfrm rot="5400000">
          <a:off x="2259965" y="2366645"/>
          <a:ext cx="276860" cy="662305"/>
        </a:xfrm>
        <a:prstGeom prst="leftRightArrow">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xdr:col>
      <xdr:colOff>1313180</xdr:colOff>
      <xdr:row>0</xdr:row>
      <xdr:rowOff>85090</xdr:rowOff>
    </xdr:from>
    <xdr:to xmlns:xdr="http://schemas.openxmlformats.org/drawingml/2006/spreadsheetDrawing">
      <xdr:col>4</xdr:col>
      <xdr:colOff>312420</xdr:colOff>
      <xdr:row>3</xdr:row>
      <xdr:rowOff>38100</xdr:rowOff>
    </xdr:to>
    <xdr:sp macro="" textlink="">
      <xdr:nvSpPr>
        <xdr:cNvPr id="3" name="テキスト ボックス 2"/>
        <xdr:cNvSpPr txBox="1"/>
      </xdr:nvSpPr>
      <xdr:spPr>
        <a:xfrm>
          <a:off x="2656205" y="85090"/>
          <a:ext cx="1932940" cy="46736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3200"/>
            <a:t>参考</a:t>
          </a:r>
        </a:p>
      </xdr:txBody>
    </xdr:sp>
    <xdr:clientData/>
  </xdr:twoCellAnchor>
  <xdr:twoCellAnchor>
    <xdr:from xmlns:xdr="http://schemas.openxmlformats.org/drawingml/2006/spreadsheetDrawing">
      <xdr:col>4</xdr:col>
      <xdr:colOff>447040</xdr:colOff>
      <xdr:row>0</xdr:row>
      <xdr:rowOff>133350</xdr:rowOff>
    </xdr:from>
    <xdr:to xmlns:xdr="http://schemas.openxmlformats.org/drawingml/2006/spreadsheetDrawing">
      <xdr:col>6</xdr:col>
      <xdr:colOff>455930</xdr:colOff>
      <xdr:row>2</xdr:row>
      <xdr:rowOff>56515</xdr:rowOff>
    </xdr:to>
    <xdr:sp macro="" textlink="">
      <xdr:nvSpPr>
        <xdr:cNvPr id="7" name="テキスト 6"/>
        <xdr:cNvSpPr txBox="1"/>
      </xdr:nvSpPr>
      <xdr:spPr>
        <a:xfrm>
          <a:off x="4723765" y="133350"/>
          <a:ext cx="3523615" cy="26606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b="1" i="0">
              <a:solidFill>
                <a:srgbClr val="FF0000"/>
              </a:solidFill>
            </a:rPr>
            <a:t>※　これを参考にして、今回の訓練用に作成してください。</a:t>
          </a:r>
          <a:endParaRPr kumimoji="1" lang="ja-JP" altLang="en-US" b="1" i="0">
            <a:solidFill>
              <a:srgbClr val="FF0000"/>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mlns:xdr="http://schemas.openxmlformats.org/drawingml/2006/spreadsheetDrawing">
      <xdr:col>2</xdr:col>
      <xdr:colOff>8255</xdr:colOff>
      <xdr:row>0</xdr:row>
      <xdr:rowOff>86995</xdr:rowOff>
    </xdr:from>
    <xdr:to xmlns:xdr="http://schemas.openxmlformats.org/drawingml/2006/spreadsheetDrawing">
      <xdr:col>5</xdr:col>
      <xdr:colOff>237490</xdr:colOff>
      <xdr:row>2</xdr:row>
      <xdr:rowOff>0</xdr:rowOff>
    </xdr:to>
    <xdr:sp macro="" textlink="">
      <xdr:nvSpPr>
        <xdr:cNvPr id="2" name="テキスト ボックス 1"/>
        <xdr:cNvSpPr txBox="1"/>
      </xdr:nvSpPr>
      <xdr:spPr>
        <a:xfrm>
          <a:off x="427355" y="86995"/>
          <a:ext cx="1810385" cy="49403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3200"/>
            <a:t>参考</a:t>
          </a:r>
          <a:endParaRPr kumimoji="1" lang="ja-JP" altLang="en-US" sz="3200"/>
        </a:p>
      </xdr:txBody>
    </xdr:sp>
    <xdr:clientData/>
  </xdr:twoCellAnchor>
  <xdr:twoCellAnchor>
    <xdr:from xmlns:xdr="http://schemas.openxmlformats.org/drawingml/2006/spreadsheetDrawing">
      <xdr:col>5</xdr:col>
      <xdr:colOff>437515</xdr:colOff>
      <xdr:row>1</xdr:row>
      <xdr:rowOff>45085</xdr:rowOff>
    </xdr:from>
    <xdr:to xmlns:xdr="http://schemas.openxmlformats.org/drawingml/2006/spreadsheetDrawing">
      <xdr:col>10</xdr:col>
      <xdr:colOff>960755</xdr:colOff>
      <xdr:row>1</xdr:row>
      <xdr:rowOff>358140</xdr:rowOff>
    </xdr:to>
    <xdr:sp macro="" textlink="">
      <xdr:nvSpPr>
        <xdr:cNvPr id="3" name="テキスト 2"/>
        <xdr:cNvSpPr txBox="1"/>
      </xdr:nvSpPr>
      <xdr:spPr>
        <a:xfrm>
          <a:off x="2437765" y="216535"/>
          <a:ext cx="3952240" cy="31305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1" i="0">
              <a:solidFill>
                <a:srgbClr val="FF0000"/>
              </a:solidFill>
            </a:rPr>
            <a:t>※　これは参考例です。今回の訓練用に作成してください。</a:t>
          </a:r>
          <a:endParaRPr kumimoji="1" lang="ja-JP" altLang="en-US" sz="1200" b="1" i="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20</xdr:col>
      <xdr:colOff>652145</xdr:colOff>
      <xdr:row>8</xdr:row>
      <xdr:rowOff>32385</xdr:rowOff>
    </xdr:from>
    <xdr:to xmlns:xdr="http://schemas.openxmlformats.org/drawingml/2006/spreadsheetDrawing">
      <xdr:col>25</xdr:col>
      <xdr:colOff>347980</xdr:colOff>
      <xdr:row>13</xdr:row>
      <xdr:rowOff>136525</xdr:rowOff>
    </xdr:to>
    <xdr:grpSp>
      <xdr:nvGrpSpPr>
        <xdr:cNvPr id="11" name="グループ化 10"/>
        <xdr:cNvGrpSpPr/>
      </xdr:nvGrpSpPr>
      <xdr:grpSpPr>
        <a:xfrm>
          <a:off x="13034645" y="2788920"/>
          <a:ext cx="3124835" cy="1631950"/>
          <a:chOff x="11949545" y="3238499"/>
          <a:chExt cx="4139045" cy="2008909"/>
        </a:xfrm>
      </xdr:grpSpPr>
      <xdr:sp macro="" textlink="">
        <xdr:nvSpPr>
          <xdr:cNvPr id="2" name="正方形/長方形 1"/>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4" name="正方形/長方形 3"/>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20.xml><?xml version="1.0" encoding="utf-8"?>
<xdr:wsDr xmlns:xdr="http://schemas.openxmlformats.org/drawingml/2006/spreadsheetDrawing" xmlns:a="http://schemas.openxmlformats.org/drawingml/2006/main">
  <xdr:oneCellAnchor>
    <xdr:from xmlns:xdr="http://schemas.openxmlformats.org/drawingml/2006/spreadsheetDrawing">
      <xdr:col>2</xdr:col>
      <xdr:colOff>222250</xdr:colOff>
      <xdr:row>1</xdr:row>
      <xdr:rowOff>0</xdr:rowOff>
    </xdr:from>
    <xdr:ext cx="7492365" cy="1283970"/>
    <xdr:sp macro="" textlink="">
      <xdr:nvSpPr>
        <xdr:cNvPr id="2" name="正方形/長方形 1"/>
        <xdr:cNvSpPr/>
      </xdr:nvSpPr>
      <xdr:spPr>
        <a:xfrm>
          <a:off x="7937500" y="228600"/>
          <a:ext cx="7492365" cy="1283970"/>
        </a:xfrm>
        <a:prstGeom prst="rect">
          <a:avLst/>
        </a:prstGeom>
        <a:ln>
          <a:headEnd type="none" w="med" len="med"/>
          <a:tailEnd type="none" w="med" len="med"/>
        </a:ln>
      </xdr:spPr>
      <xdr:style>
        <a:lnRef idx="1">
          <a:schemeClr val="accent5"/>
        </a:lnRef>
        <a:fillRef idx="2">
          <a:schemeClr val="accent5"/>
        </a:fillRef>
        <a:effectRef idx="1">
          <a:schemeClr val="accent5"/>
        </a:effectRef>
        <a:fontRef idx="minor">
          <a:schemeClr val="dk1"/>
        </a:fontRef>
      </xdr:style>
      <xdr:txBody>
        <a:bodyPr vertOverflow="clip" horzOverflow="overflow" wrap="square" lIns="18288" tIns="0" rIns="0" bIns="0" rtlCol="0" anchor="t" upright="1">
          <a:spAutoFit/>
        </a:bodyPr>
        <a:lstStyle/>
        <a:p>
          <a:pPr algn="l"/>
          <a:r>
            <a:rPr lang="ja-JP" altLang="en-US" sz="1100">
              <a:solidFill>
                <a:schemeClr val="dk1"/>
              </a:solidFill>
              <a:latin typeface="+mn-ea"/>
              <a:ea typeface="+mn-ea"/>
              <a:cs typeface="+mn-cs"/>
            </a:rPr>
            <a:t>赤反転された</a:t>
          </a:r>
          <a:r>
            <a:rPr lang="ja-JP" altLang="ja-JP" sz="1100">
              <a:solidFill>
                <a:schemeClr val="dk1"/>
              </a:solidFill>
              <a:latin typeface="+mn-ea"/>
              <a:ea typeface="+mn-ea"/>
              <a:cs typeface="+mn-cs"/>
            </a:rPr>
            <a:t>セルには半角カンマ</a:t>
          </a:r>
          <a:r>
            <a:rPr lang="ja-JP" altLang="en-US" sz="1100">
              <a:solidFill>
                <a:schemeClr val="dk1"/>
              </a:solidFill>
              <a:latin typeface="+mn-ea"/>
              <a:ea typeface="+mn-ea"/>
              <a:cs typeface="+mn-cs"/>
            </a:rPr>
            <a:t>（</a:t>
          </a:r>
          <a:r>
            <a:rPr lang="en-US" altLang="ja-JP" sz="1100">
              <a:solidFill>
                <a:schemeClr val="dk1"/>
              </a:solidFill>
              <a:latin typeface="+mn-ea"/>
              <a:ea typeface="+mn-ea"/>
              <a:cs typeface="+mn-cs"/>
            </a:rPr>
            <a:t>,</a:t>
          </a:r>
          <a:r>
            <a:rPr lang="ja-JP" altLang="en-US" sz="1100">
              <a:solidFill>
                <a:schemeClr val="dk1"/>
              </a:solidFill>
              <a:latin typeface="+mn-ea"/>
              <a:ea typeface="+mn-ea"/>
              <a:cs typeface="+mn-cs"/>
            </a:rPr>
            <a:t>）またはダブルクォーテーション（</a:t>
          </a:r>
          <a:r>
            <a:rPr lang="en-US" altLang="ja-JP" sz="1100">
              <a:solidFill>
                <a:schemeClr val="dk1"/>
              </a:solidFill>
              <a:latin typeface="+mn-ea"/>
              <a:ea typeface="+mn-ea"/>
              <a:cs typeface="+mn-cs"/>
            </a:rPr>
            <a:t>"</a:t>
          </a:r>
          <a:r>
            <a:rPr lang="ja-JP" altLang="en-US" sz="1100">
              <a:solidFill>
                <a:schemeClr val="dk1"/>
              </a:solidFill>
              <a:latin typeface="+mn-ea"/>
              <a:ea typeface="+mn-ea"/>
              <a:cs typeface="+mn-cs"/>
            </a:rPr>
            <a:t>）</a:t>
          </a:r>
          <a:r>
            <a:rPr lang="ja-JP" altLang="ja-JP" sz="1100">
              <a:solidFill>
                <a:schemeClr val="dk1"/>
              </a:solidFill>
              <a:latin typeface="+mn-ea"/>
              <a:ea typeface="+mn-ea"/>
              <a:cs typeface="+mn-cs"/>
            </a:rPr>
            <a:t>が含まれています。</a:t>
          </a:r>
        </a:p>
        <a:p>
          <a:pPr algn="l"/>
          <a:r>
            <a:rPr lang="ja-JP" altLang="ja-JP" sz="1100">
              <a:solidFill>
                <a:schemeClr val="dk1"/>
              </a:solidFill>
              <a:latin typeface="+mn-ea"/>
              <a:ea typeface="+mn-ea"/>
              <a:cs typeface="+mn-cs"/>
            </a:rPr>
            <a:t>対象の項目は</a:t>
          </a:r>
          <a:r>
            <a:rPr lang="en-US" altLang="ja-JP" sz="1100">
              <a:solidFill>
                <a:schemeClr val="dk1"/>
              </a:solidFill>
              <a:latin typeface="+mn-ea"/>
              <a:ea typeface="+mn-ea"/>
              <a:cs typeface="+mn-cs"/>
            </a:rPr>
            <a:t>CSV</a:t>
          </a:r>
          <a:r>
            <a:rPr lang="ja-JP" altLang="ja-JP" sz="1100">
              <a:solidFill>
                <a:schemeClr val="dk1"/>
              </a:solidFill>
              <a:latin typeface="+mn-ea"/>
              <a:ea typeface="+mn-ea"/>
              <a:cs typeface="+mn-cs"/>
            </a:rPr>
            <a:t>読込みできません。</a:t>
          </a:r>
        </a:p>
        <a:p>
          <a:pPr algn="l"/>
          <a:r>
            <a:rPr lang="ja-JP" altLang="ja-JP" sz="1100">
              <a:solidFill>
                <a:schemeClr val="dk1"/>
              </a:solidFill>
              <a:latin typeface="+mn-ea"/>
              <a:ea typeface="+mn-ea"/>
              <a:cs typeface="+mn-cs"/>
            </a:rPr>
            <a:t>半角カンマ（</a:t>
          </a:r>
          <a:r>
            <a:rPr lang="en-US" altLang="ja-JP" sz="1100">
              <a:solidFill>
                <a:schemeClr val="dk1"/>
              </a:solidFill>
              <a:latin typeface="+mn-ea"/>
              <a:ea typeface="+mn-ea"/>
              <a:cs typeface="+mn-cs"/>
            </a:rPr>
            <a:t>,</a:t>
          </a:r>
          <a:r>
            <a:rPr lang="ja-JP" altLang="ja-JP" sz="1100">
              <a:solidFill>
                <a:schemeClr val="dk1"/>
              </a:solidFill>
              <a:latin typeface="+mn-ea"/>
              <a:ea typeface="+mn-ea"/>
              <a:cs typeface="+mn-cs"/>
            </a:rPr>
            <a:t>）またはダブルクォーテーション（</a:t>
          </a:r>
          <a:r>
            <a:rPr lang="en-US" altLang="ja-JP" sz="1100">
              <a:solidFill>
                <a:schemeClr val="dk1"/>
              </a:solidFill>
              <a:latin typeface="+mn-ea"/>
              <a:ea typeface="+mn-ea"/>
              <a:cs typeface="+mn-cs"/>
            </a:rPr>
            <a:t>"</a:t>
          </a:r>
          <a:r>
            <a:rPr lang="ja-JP" altLang="ja-JP" sz="1100">
              <a:solidFill>
                <a:schemeClr val="dk1"/>
              </a:solidFill>
              <a:latin typeface="+mn-ea"/>
              <a:ea typeface="+mn-ea"/>
              <a:cs typeface="+mn-cs"/>
            </a:rPr>
            <a:t>）を除いて</a:t>
          </a:r>
          <a:r>
            <a:rPr lang="en-US" altLang="ja-JP" sz="1100">
              <a:solidFill>
                <a:schemeClr val="dk1"/>
              </a:solidFill>
              <a:latin typeface="+mn-ea"/>
              <a:ea typeface="+mn-ea"/>
              <a:cs typeface="+mn-cs"/>
            </a:rPr>
            <a:t>CSV</a:t>
          </a:r>
          <a:r>
            <a:rPr lang="ja-JP" altLang="ja-JP" sz="1100">
              <a:solidFill>
                <a:schemeClr val="dk1"/>
              </a:solidFill>
              <a:latin typeface="+mn-ea"/>
              <a:ea typeface="+mn-ea"/>
              <a:cs typeface="+mn-cs"/>
            </a:rPr>
            <a:t>ファイルを作成してください。</a:t>
          </a:r>
        </a:p>
        <a:p>
          <a:pPr algn="l"/>
          <a:r>
            <a:rPr lang="en-US" altLang="ja-JP" sz="1100">
              <a:solidFill>
                <a:schemeClr val="dk1"/>
              </a:solidFill>
              <a:latin typeface="+mn-ea"/>
              <a:ea typeface="+mn-ea"/>
              <a:cs typeface="+mn-cs"/>
            </a:rPr>
            <a:t> </a:t>
          </a:r>
          <a:endParaRPr lang="ja-JP" altLang="ja-JP" sz="1100">
            <a:solidFill>
              <a:schemeClr val="dk1"/>
            </a:solidFill>
            <a:latin typeface="+mn-ea"/>
            <a:ea typeface="+mn-ea"/>
            <a:cs typeface="+mn-cs"/>
          </a:endParaRPr>
        </a:p>
        <a:p>
          <a:pPr algn="l"/>
          <a:r>
            <a:rPr lang="ja-JP" altLang="ja-JP" sz="1100">
              <a:solidFill>
                <a:schemeClr val="dk1"/>
              </a:solidFill>
              <a:latin typeface="+mn-ea"/>
              <a:ea typeface="+mn-ea"/>
              <a:cs typeface="+mn-cs"/>
            </a:rPr>
            <a:t>※連絡先メールアドレスで半角カンマ（</a:t>
          </a:r>
          <a:r>
            <a:rPr lang="en-US" altLang="ja-JP" sz="1100">
              <a:solidFill>
                <a:schemeClr val="dk1"/>
              </a:solidFill>
              <a:latin typeface="+mn-ea"/>
              <a:ea typeface="+mn-ea"/>
              <a:cs typeface="+mn-cs"/>
            </a:rPr>
            <a:t>,</a:t>
          </a:r>
          <a:r>
            <a:rPr lang="ja-JP" altLang="ja-JP" sz="1100">
              <a:solidFill>
                <a:schemeClr val="dk1"/>
              </a:solidFill>
              <a:latin typeface="+mn-ea"/>
              <a:ea typeface="+mn-ea"/>
              <a:cs typeface="+mn-cs"/>
            </a:rPr>
            <a:t>）またはダブルクォーテーション（</a:t>
          </a:r>
          <a:r>
            <a:rPr lang="en-US" altLang="ja-JP" sz="1100">
              <a:solidFill>
                <a:schemeClr val="dk1"/>
              </a:solidFill>
              <a:latin typeface="+mn-ea"/>
              <a:ea typeface="+mn-ea"/>
              <a:cs typeface="+mn-cs"/>
            </a:rPr>
            <a:t>"</a:t>
          </a:r>
          <a:r>
            <a:rPr lang="ja-JP" altLang="ja-JP" sz="1100">
              <a:solidFill>
                <a:schemeClr val="dk1"/>
              </a:solidFill>
              <a:latin typeface="+mn-ea"/>
              <a:ea typeface="+mn-ea"/>
              <a:cs typeface="+mn-cs"/>
            </a:rPr>
            <a:t>）を入力する必要がある場合は、</a:t>
          </a:r>
        </a:p>
        <a:p>
          <a:pPr algn="l"/>
          <a:r>
            <a:rPr lang="ja-JP" altLang="ja-JP" sz="1100">
              <a:solidFill>
                <a:schemeClr val="dk1"/>
              </a:solidFill>
              <a:latin typeface="+mn-ea"/>
              <a:ea typeface="+mn-ea"/>
              <a:cs typeface="+mn-cs"/>
            </a:rPr>
            <a:t>　訓練コース情報入力</a:t>
          </a:r>
          <a:r>
            <a:rPr lang="ja-JP" altLang="en-US" sz="1100">
              <a:solidFill>
                <a:schemeClr val="dk1"/>
              </a:solidFill>
              <a:latin typeface="+mn-ea"/>
              <a:ea typeface="+mn-ea"/>
              <a:cs typeface="+mn-cs"/>
            </a:rPr>
            <a:t>画面</a:t>
          </a:r>
          <a:r>
            <a:rPr lang="ja-JP" altLang="ja-JP" sz="1100">
              <a:solidFill>
                <a:schemeClr val="dk1"/>
              </a:solidFill>
              <a:latin typeface="+mn-ea"/>
              <a:ea typeface="+mn-ea"/>
              <a:cs typeface="+mn-cs"/>
            </a:rPr>
            <a:t>から打鍵入力してください。</a:t>
          </a:r>
        </a:p>
        <a:p>
          <a:pPr algn="l"/>
          <a:endParaRPr kumimoji="1" lang="ja-JP" altLang="en-US" sz="1100">
            <a:latin typeface="+mn-ea"/>
            <a:ea typeface="+mn-ea"/>
          </a:endParaRPr>
        </a:p>
      </xdr:txBody>
    </xdr:sp>
    <xdr:clientData fPrintsWithSheet="0"/>
  </xdr:one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28</xdr:col>
      <xdr:colOff>612140</xdr:colOff>
      <xdr:row>6</xdr:row>
      <xdr:rowOff>238125</xdr:rowOff>
    </xdr:from>
    <xdr:to xmlns:xdr="http://schemas.openxmlformats.org/drawingml/2006/spreadsheetDrawing">
      <xdr:col>34</xdr:col>
      <xdr:colOff>607060</xdr:colOff>
      <xdr:row>13</xdr:row>
      <xdr:rowOff>133985</xdr:rowOff>
    </xdr:to>
    <xdr:grpSp>
      <xdr:nvGrpSpPr>
        <xdr:cNvPr id="3" name="グループ化 2"/>
        <xdr:cNvGrpSpPr/>
      </xdr:nvGrpSpPr>
      <xdr:grpSpPr>
        <a:xfrm>
          <a:off x="17395190" y="2299335"/>
          <a:ext cx="4109720" cy="2128520"/>
          <a:chOff x="11949545" y="3238499"/>
          <a:chExt cx="4139045" cy="2008909"/>
        </a:xfrm>
      </xdr:grpSpPr>
      <xdr:sp macro="" textlink="">
        <xdr:nvSpPr>
          <xdr:cNvPr id="4" name="正方形/長方形 3"/>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6" name="正方形/長方形 5"/>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正方形/長方形 6"/>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9" name="正方形/長方形 8"/>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mlns:xdr="http://schemas.openxmlformats.org/drawingml/2006/spreadsheetDrawing">
      <xdr:col>12</xdr:col>
      <xdr:colOff>38100</xdr:colOff>
      <xdr:row>31</xdr:row>
      <xdr:rowOff>114300</xdr:rowOff>
    </xdr:from>
    <xdr:to xmlns:xdr="http://schemas.openxmlformats.org/drawingml/2006/spreadsheetDrawing">
      <xdr:col>12</xdr:col>
      <xdr:colOff>123825</xdr:colOff>
      <xdr:row>32</xdr:row>
      <xdr:rowOff>86360</xdr:rowOff>
    </xdr:to>
    <xdr:sp macro="" textlink="">
      <xdr:nvSpPr>
        <xdr:cNvPr id="2" name="Text Box 1"/>
        <xdr:cNvSpPr txBox="1">
          <a:spLocks noChangeArrowheads="1"/>
        </xdr:cNvSpPr>
      </xdr:nvSpPr>
      <xdr:spPr>
        <a:xfrm>
          <a:off x="6362700" y="8566785"/>
          <a:ext cx="85725" cy="227330"/>
        </a:xfrm>
        <a:prstGeom prst="rect">
          <a:avLst/>
        </a:prstGeom>
        <a:noFill/>
        <a:ln w="9525">
          <a:noFill/>
          <a:miter lim="800000"/>
          <a:headEnd/>
          <a:tailEnd/>
        </a:ln>
      </xdr:spPr>
    </xdr:sp>
    <xdr:clientData/>
  </xdr:twoCellAnchor>
  <xdr:twoCellAnchor editAs="oneCell">
    <xdr:from xmlns:xdr="http://schemas.openxmlformats.org/drawingml/2006/spreadsheetDrawing">
      <xdr:col>12</xdr:col>
      <xdr:colOff>38100</xdr:colOff>
      <xdr:row>33</xdr:row>
      <xdr:rowOff>114300</xdr:rowOff>
    </xdr:from>
    <xdr:to xmlns:xdr="http://schemas.openxmlformats.org/drawingml/2006/spreadsheetDrawing">
      <xdr:col>12</xdr:col>
      <xdr:colOff>123825</xdr:colOff>
      <xdr:row>34</xdr:row>
      <xdr:rowOff>86360</xdr:rowOff>
    </xdr:to>
    <xdr:sp macro="" textlink="">
      <xdr:nvSpPr>
        <xdr:cNvPr id="3" name="Text Box 1"/>
        <xdr:cNvSpPr txBox="1">
          <a:spLocks noChangeArrowheads="1"/>
        </xdr:cNvSpPr>
      </xdr:nvSpPr>
      <xdr:spPr>
        <a:xfrm>
          <a:off x="6362700" y="9077325"/>
          <a:ext cx="85725" cy="227330"/>
        </a:xfrm>
        <a:prstGeom prst="rect">
          <a:avLst/>
        </a:prstGeom>
        <a:noFill/>
        <a:ln w="9525">
          <a:noFill/>
          <a:miter lim="800000"/>
          <a:headEnd/>
          <a:tailEnd/>
        </a:ln>
      </xdr:spPr>
    </xdr:sp>
    <xdr:clientData/>
  </xdr:twoCellAnchor>
  <xdr:twoCellAnchor editAs="oneCell">
    <xdr:from xmlns:xdr="http://schemas.openxmlformats.org/drawingml/2006/spreadsheetDrawing">
      <xdr:col>12</xdr:col>
      <xdr:colOff>38100</xdr:colOff>
      <xdr:row>33</xdr:row>
      <xdr:rowOff>114300</xdr:rowOff>
    </xdr:from>
    <xdr:to xmlns:xdr="http://schemas.openxmlformats.org/drawingml/2006/spreadsheetDrawing">
      <xdr:col>12</xdr:col>
      <xdr:colOff>123825</xdr:colOff>
      <xdr:row>34</xdr:row>
      <xdr:rowOff>86360</xdr:rowOff>
    </xdr:to>
    <xdr:sp macro="" textlink="">
      <xdr:nvSpPr>
        <xdr:cNvPr id="4" name="Text Box 1"/>
        <xdr:cNvSpPr txBox="1">
          <a:spLocks noChangeArrowheads="1"/>
        </xdr:cNvSpPr>
      </xdr:nvSpPr>
      <xdr:spPr>
        <a:xfrm>
          <a:off x="6362700" y="9077325"/>
          <a:ext cx="85725" cy="227330"/>
        </a:xfrm>
        <a:prstGeom prst="rect">
          <a:avLst/>
        </a:prstGeom>
        <a:noFill/>
        <a:ln w="9525">
          <a:noFill/>
          <a:miter lim="800000"/>
          <a:headEnd/>
          <a:tailEnd/>
        </a:ln>
      </xdr:spPr>
    </xdr:sp>
    <xdr:clientData/>
  </xdr:twoCellAnchor>
  <xdr:twoCellAnchor>
    <xdr:from xmlns:xdr="http://schemas.openxmlformats.org/drawingml/2006/spreadsheetDrawing">
      <xdr:col>20</xdr:col>
      <xdr:colOff>347345</xdr:colOff>
      <xdr:row>7</xdr:row>
      <xdr:rowOff>235585</xdr:rowOff>
    </xdr:from>
    <xdr:to xmlns:xdr="http://schemas.openxmlformats.org/drawingml/2006/spreadsheetDrawing">
      <xdr:col>25</xdr:col>
      <xdr:colOff>400050</xdr:colOff>
      <xdr:row>12</xdr:row>
      <xdr:rowOff>224155</xdr:rowOff>
    </xdr:to>
    <xdr:grpSp>
      <xdr:nvGrpSpPr>
        <xdr:cNvPr id="9" name="グループ化 8"/>
        <xdr:cNvGrpSpPr/>
      </xdr:nvGrpSpPr>
      <xdr:grpSpPr>
        <a:xfrm>
          <a:off x="10167620" y="2157730"/>
          <a:ext cx="3481705" cy="1480185"/>
          <a:chOff x="11949545" y="3238499"/>
          <a:chExt cx="4139045" cy="2008909"/>
        </a:xfrm>
      </xdr:grpSpPr>
      <xdr:sp macro="" textlink="">
        <xdr:nvSpPr>
          <xdr:cNvPr id="10" name="正方形/長方形 9"/>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12" name="正方形/長方形 11"/>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テキスト ボックス 13"/>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15" name="正方形/長方形 14"/>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12</xdr:col>
      <xdr:colOff>541020</xdr:colOff>
      <xdr:row>3</xdr:row>
      <xdr:rowOff>245745</xdr:rowOff>
    </xdr:from>
    <xdr:to xmlns:xdr="http://schemas.openxmlformats.org/drawingml/2006/spreadsheetDrawing">
      <xdr:col>17</xdr:col>
      <xdr:colOff>671195</xdr:colOff>
      <xdr:row>10</xdr:row>
      <xdr:rowOff>29845</xdr:rowOff>
    </xdr:to>
    <xdr:grpSp>
      <xdr:nvGrpSpPr>
        <xdr:cNvPr id="18" name="グループ化 17"/>
        <xdr:cNvGrpSpPr/>
      </xdr:nvGrpSpPr>
      <xdr:grpSpPr>
        <a:xfrm>
          <a:off x="10999470" y="874395"/>
          <a:ext cx="3444875" cy="1555750"/>
          <a:chOff x="11949545" y="3238499"/>
          <a:chExt cx="4139045" cy="2008909"/>
        </a:xfrm>
      </xdr:grpSpPr>
      <xdr:sp macro="" textlink="">
        <xdr:nvSpPr>
          <xdr:cNvPr id="19" name="正方形/長方形 18"/>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21" name="正方形/長方形 20"/>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正方形/長方形 21"/>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テキスト ボックス 22"/>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24" name="正方形/長方形 23"/>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38</xdr:col>
      <xdr:colOff>1099820</xdr:colOff>
      <xdr:row>16</xdr:row>
      <xdr:rowOff>86995</xdr:rowOff>
    </xdr:from>
    <xdr:to xmlns:xdr="http://schemas.openxmlformats.org/drawingml/2006/spreadsheetDrawing">
      <xdr:col>39</xdr:col>
      <xdr:colOff>2174240</xdr:colOff>
      <xdr:row>20</xdr:row>
      <xdr:rowOff>351155</xdr:rowOff>
    </xdr:to>
    <xdr:grpSp>
      <xdr:nvGrpSpPr>
        <xdr:cNvPr id="2" name="グループ化 1"/>
        <xdr:cNvGrpSpPr/>
      </xdr:nvGrpSpPr>
      <xdr:grpSpPr>
        <a:xfrm>
          <a:off x="11863070" y="3142615"/>
          <a:ext cx="3408045" cy="1569085"/>
          <a:chOff x="11949545" y="3238499"/>
          <a:chExt cx="4139045" cy="2008909"/>
        </a:xfrm>
      </xdr:grpSpPr>
      <xdr:sp macro="" textlink="">
        <xdr:nvSpPr>
          <xdr:cNvPr id="3" name="正方形/長方形 2"/>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5" name="正方形/長方形 4"/>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2</xdr:col>
      <xdr:colOff>0</xdr:colOff>
      <xdr:row>17</xdr:row>
      <xdr:rowOff>0</xdr:rowOff>
    </xdr:from>
    <xdr:to xmlns:xdr="http://schemas.openxmlformats.org/drawingml/2006/spreadsheetDrawing">
      <xdr:col>7</xdr:col>
      <xdr:colOff>9525</xdr:colOff>
      <xdr:row>17</xdr:row>
      <xdr:rowOff>0</xdr:rowOff>
    </xdr:to>
    <xdr:sp macro="" textlink="">
      <xdr:nvSpPr>
        <xdr:cNvPr id="2" name="Line 1"/>
        <xdr:cNvSpPr>
          <a:spLocks noChangeShapeType="1"/>
        </xdr:cNvSpPr>
      </xdr:nvSpPr>
      <xdr:spPr>
        <a:xfrm>
          <a:off x="1162050" y="3469640"/>
          <a:ext cx="158115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26</xdr:col>
      <xdr:colOff>28575</xdr:colOff>
      <xdr:row>18</xdr:row>
      <xdr:rowOff>38100</xdr:rowOff>
    </xdr:from>
    <xdr:to xmlns:xdr="http://schemas.openxmlformats.org/drawingml/2006/spreadsheetDrawing">
      <xdr:col>26</xdr:col>
      <xdr:colOff>295275</xdr:colOff>
      <xdr:row>24</xdr:row>
      <xdr:rowOff>190500</xdr:rowOff>
    </xdr:to>
    <xdr:sp macro="" textlink="">
      <xdr:nvSpPr>
        <xdr:cNvPr id="3" name="テキスト ボックス 2"/>
        <xdr:cNvSpPr txBox="1"/>
      </xdr:nvSpPr>
      <xdr:spPr>
        <a:xfrm>
          <a:off x="8734425" y="3710305"/>
          <a:ext cx="266700" cy="136779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vert="wordArtVertRtl" wrap="square" rtlCol="0" anchor="ctr"/>
        <a:lstStyle/>
        <a:p>
          <a:pPr algn="ctr"/>
          <a:r>
            <a:rPr kumimoji="1" lang="en-US" altLang="ja-JP" sz="1000">
              <a:solidFill>
                <a:srgbClr val="FF0000"/>
              </a:solidFill>
            </a:rPr>
            <a:t>HW</a:t>
          </a:r>
          <a:r>
            <a:rPr kumimoji="1" lang="ja-JP" altLang="en-US" sz="1000">
              <a:solidFill>
                <a:srgbClr val="FF0000"/>
              </a:solidFill>
            </a:rPr>
            <a:t>来所日</a:t>
          </a:r>
          <a:endParaRPr kumimoji="1" lang="ja-JP" altLang="en-US" sz="1000">
            <a:solidFill>
              <a:srgbClr val="FF0000"/>
            </a:solidFill>
          </a:endParaRPr>
        </a:p>
      </xdr:txBody>
    </xdr:sp>
    <xdr:clientData/>
  </xdr:twoCellAnchor>
  <xdr:twoCellAnchor>
    <xdr:from xmlns:xdr="http://schemas.openxmlformats.org/drawingml/2006/spreadsheetDrawing">
      <xdr:col>23</xdr:col>
      <xdr:colOff>28575</xdr:colOff>
      <xdr:row>28</xdr:row>
      <xdr:rowOff>19050</xdr:rowOff>
    </xdr:from>
    <xdr:to xmlns:xdr="http://schemas.openxmlformats.org/drawingml/2006/spreadsheetDrawing">
      <xdr:col>23</xdr:col>
      <xdr:colOff>295275</xdr:colOff>
      <xdr:row>34</xdr:row>
      <xdr:rowOff>171450</xdr:rowOff>
    </xdr:to>
    <xdr:sp macro="" textlink="">
      <xdr:nvSpPr>
        <xdr:cNvPr id="5" name="テキスト ボックス 4"/>
        <xdr:cNvSpPr txBox="1"/>
      </xdr:nvSpPr>
      <xdr:spPr>
        <a:xfrm>
          <a:off x="7791450" y="5716905"/>
          <a:ext cx="266700" cy="136779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vert="wordArtVertRtl" wrap="square" rtlCol="0" anchor="ctr"/>
        <a:lstStyle/>
        <a:p>
          <a:pPr algn="ctr"/>
          <a:r>
            <a:rPr kumimoji="1" lang="en-US" altLang="ja-JP" sz="1000">
              <a:solidFill>
                <a:srgbClr val="FF0000"/>
              </a:solidFill>
            </a:rPr>
            <a:t>HW</a:t>
          </a:r>
          <a:r>
            <a:rPr kumimoji="1" lang="ja-JP" altLang="en-US" sz="1000">
              <a:solidFill>
                <a:srgbClr val="FF0000"/>
              </a:solidFill>
            </a:rPr>
            <a:t>来所日</a:t>
          </a:r>
          <a:endParaRPr kumimoji="1" lang="ja-JP" altLang="en-US" sz="1000">
            <a:solidFill>
              <a:srgbClr val="FF0000"/>
            </a:solidFill>
          </a:endParaRPr>
        </a:p>
      </xdr:txBody>
    </xdr:sp>
    <xdr:clientData/>
  </xdr:twoCellAnchor>
  <xdr:twoCellAnchor>
    <xdr:from xmlns:xdr="http://schemas.openxmlformats.org/drawingml/2006/spreadsheetDrawing">
      <xdr:col>31</xdr:col>
      <xdr:colOff>161925</xdr:colOff>
      <xdr:row>0</xdr:row>
      <xdr:rowOff>161925</xdr:rowOff>
    </xdr:from>
    <xdr:to xmlns:xdr="http://schemas.openxmlformats.org/drawingml/2006/spreadsheetDrawing">
      <xdr:col>40</xdr:col>
      <xdr:colOff>38735</xdr:colOff>
      <xdr:row>3</xdr:row>
      <xdr:rowOff>133350</xdr:rowOff>
    </xdr:to>
    <xdr:sp macro="" textlink="">
      <xdr:nvSpPr>
        <xdr:cNvPr id="4" name="テキスト ボックス 3"/>
        <xdr:cNvSpPr txBox="1"/>
      </xdr:nvSpPr>
      <xdr:spPr>
        <a:xfrm>
          <a:off x="10439400" y="161925"/>
          <a:ext cx="3210560" cy="60515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100" b="1">
              <a:solidFill>
                <a:srgbClr val="FF0000"/>
              </a:solidFill>
            </a:rPr>
            <a:t>※</a:t>
          </a:r>
          <a:r>
            <a:rPr kumimoji="1" lang="ja-JP" altLang="en-US" sz="1100" b="1">
              <a:solidFill>
                <a:srgbClr val="FF0000"/>
              </a:solidFill>
            </a:rPr>
            <a:t>参考例として数値や数式等が入力されています。</a:t>
          </a:r>
          <a:endParaRPr kumimoji="1" lang="ja-JP" altLang="en-US" sz="1100" b="1">
            <a:solidFill>
              <a:srgbClr val="FF0000"/>
            </a:solidFill>
          </a:endParaRPr>
        </a:p>
        <a:p>
          <a:pPr algn="ctr"/>
          <a:r>
            <a:rPr kumimoji="1" lang="ja-JP" altLang="en-US" sz="1100" b="1">
              <a:solidFill>
                <a:srgbClr val="FF0000"/>
              </a:solidFill>
            </a:rPr>
            <a:t>提案内容に合わせて修正してください。</a:t>
          </a:r>
          <a:endParaRPr kumimoji="1" lang="ja-JP" altLang="en-US" sz="1100" b="1">
            <a:solidFill>
              <a:srgbClr val="FF0000"/>
            </a:solidFill>
          </a:endParaRPr>
        </a:p>
      </xdr:txBody>
    </xdr:sp>
    <xdr:clientData/>
  </xdr:twoCellAnchor>
  <xdr:twoCellAnchor>
    <xdr:from xmlns:xdr="http://schemas.openxmlformats.org/drawingml/2006/spreadsheetDrawing">
      <xdr:col>18</xdr:col>
      <xdr:colOff>28575</xdr:colOff>
      <xdr:row>38</xdr:row>
      <xdr:rowOff>10160</xdr:rowOff>
    </xdr:from>
    <xdr:to xmlns:xdr="http://schemas.openxmlformats.org/drawingml/2006/spreadsheetDrawing">
      <xdr:col>18</xdr:col>
      <xdr:colOff>295275</xdr:colOff>
      <xdr:row>44</xdr:row>
      <xdr:rowOff>162560</xdr:rowOff>
    </xdr:to>
    <xdr:sp macro="" textlink="">
      <xdr:nvSpPr>
        <xdr:cNvPr id="6" name="テキスト ボックス 31"/>
        <xdr:cNvSpPr txBox="1"/>
      </xdr:nvSpPr>
      <xdr:spPr>
        <a:xfrm>
          <a:off x="6219825" y="7733665"/>
          <a:ext cx="266700" cy="136779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vert="wordArtVertRtl" wrap="square" rtlCol="0" anchor="ctr"/>
        <a:lstStyle/>
        <a:p>
          <a:pPr algn="ctr"/>
          <a:r>
            <a:rPr kumimoji="1" lang="ja-JP" altLang="en-US" sz="1000">
              <a:solidFill>
                <a:srgbClr val="FF0000"/>
              </a:solidFill>
            </a:rPr>
            <a:t>訓練予備日</a:t>
          </a:r>
          <a:endParaRPr kumimoji="1" lang="ja-JP" altLang="en-US" sz="10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18</xdr:row>
      <xdr:rowOff>0</xdr:rowOff>
    </xdr:from>
    <xdr:to xmlns:xdr="http://schemas.openxmlformats.org/drawingml/2006/spreadsheetDrawing">
      <xdr:col>16</xdr:col>
      <xdr:colOff>647065</xdr:colOff>
      <xdr:row>22</xdr:row>
      <xdr:rowOff>110490</xdr:rowOff>
    </xdr:to>
    <xdr:grpSp>
      <xdr:nvGrpSpPr>
        <xdr:cNvPr id="14" name="グループ化 13"/>
        <xdr:cNvGrpSpPr/>
      </xdr:nvGrpSpPr>
      <xdr:grpSpPr>
        <a:xfrm>
          <a:off x="13039725" y="6304280"/>
          <a:ext cx="3390265" cy="1720850"/>
          <a:chOff x="11949545" y="3238499"/>
          <a:chExt cx="4139045" cy="2008909"/>
        </a:xfrm>
      </xdr:grpSpPr>
      <xdr:sp macro="" textlink="">
        <xdr:nvSpPr>
          <xdr:cNvPr id="15" name="正方形/長方形 14"/>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17" name="正方形/長方形 16"/>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20" name="正方形/長方形 19"/>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テキスト ボックス 20"/>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24</xdr:col>
      <xdr:colOff>0</xdr:colOff>
      <xdr:row>8</xdr:row>
      <xdr:rowOff>0</xdr:rowOff>
    </xdr:from>
    <xdr:to xmlns:xdr="http://schemas.openxmlformats.org/drawingml/2006/spreadsheetDrawing">
      <xdr:col>28</xdr:col>
      <xdr:colOff>647065</xdr:colOff>
      <xdr:row>11</xdr:row>
      <xdr:rowOff>213995</xdr:rowOff>
    </xdr:to>
    <xdr:grpSp>
      <xdr:nvGrpSpPr>
        <xdr:cNvPr id="2" name="グループ化 1"/>
        <xdr:cNvGrpSpPr/>
      </xdr:nvGrpSpPr>
      <xdr:grpSpPr>
        <a:xfrm>
          <a:off x="15106650" y="2326640"/>
          <a:ext cx="3390265" cy="1718945"/>
          <a:chOff x="11949545" y="3238499"/>
          <a:chExt cx="4139045" cy="2008909"/>
        </a:xfrm>
      </xdr:grpSpPr>
      <xdr:sp macro="" textlink="">
        <xdr:nvSpPr>
          <xdr:cNvPr id="3" name="正方形/長方形 2"/>
          <xdr:cNvSpPr/>
        </xdr:nvSpPr>
        <xdr:spPr>
          <a:xfrm>
            <a:off x="11949545" y="3238499"/>
            <a:ext cx="4139045" cy="2008909"/>
          </a:xfrm>
          <a:prstGeom prst="rect">
            <a:avLst/>
          </a:prstGeom>
          <a:solidFill>
            <a:srgbClr val="FFFFFF"/>
          </a:solid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12850090" y="3414814"/>
            <a:ext cx="3030683" cy="464458"/>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：入力必須</a:t>
            </a:r>
          </a:p>
        </xdr:txBody>
      </xdr:sp>
      <xdr:sp macro="" textlink="">
        <xdr:nvSpPr>
          <xdr:cNvPr id="5" name="正方形/長方形 4"/>
          <xdr:cNvSpPr/>
        </xdr:nvSpPr>
        <xdr:spPr>
          <a:xfrm>
            <a:off x="12347864" y="3463637"/>
            <a:ext cx="398318" cy="311727"/>
          </a:xfrm>
          <a:prstGeom prst="rect">
            <a:avLst/>
          </a:prstGeom>
          <a:solidFill>
            <a:srgbClr val="CCEC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正方形/長方形 5"/>
          <xdr:cNvSpPr/>
        </xdr:nvSpPr>
        <xdr:spPr>
          <a:xfrm>
            <a:off x="12347864" y="4017818"/>
            <a:ext cx="398318" cy="311727"/>
          </a:xfrm>
          <a:prstGeom prst="rect">
            <a:avLst/>
          </a:prstGeom>
          <a:solidFill>
            <a:srgbClr val="CC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2867409" y="3983181"/>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：該当する場合入力</a:t>
            </a:r>
          </a:p>
        </xdr:txBody>
      </xdr:sp>
      <xdr:sp macro="" textlink="">
        <xdr:nvSpPr>
          <xdr:cNvPr id="8" name="正方形/長方形 7"/>
          <xdr:cNvSpPr/>
        </xdr:nvSpPr>
        <xdr:spPr>
          <a:xfrm>
            <a:off x="12365182" y="4571999"/>
            <a:ext cx="398318" cy="311727"/>
          </a:xfrm>
          <a:prstGeom prst="rect">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xdr:cNvSpPr txBox="1"/>
        </xdr:nvSpPr>
        <xdr:spPr>
          <a:xfrm>
            <a:off x="12867409" y="4485409"/>
            <a:ext cx="3030683" cy="48491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2000" b="1">
                <a:solidFill>
                  <a:schemeClr val="tx1"/>
                </a:solidFill>
              </a:rPr>
              <a:t>：必要に応じて入力</a:t>
            </a:r>
          </a:p>
        </xdr:txBody>
      </xdr:sp>
    </xdr:grp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7996;&#26494;&#25216;&#34899;&#23554;&#38272;&#26657;\&#20316;&#26989;&#29992;\03&#38556;&#23475;&#32773;&#12467;&#12540;&#12481;\&#9632;&#12510;&#12473;&#12479;&#12540;&#12501;&#12449;&#12452;&#12523;\&#9733;&#12402;&#12394;&#24418;&#38598;&#12288;&#9733;&#12467;&#12500;&#12540;&#12375;&#12390;&#12363;&#12425;&#12487;&#12540;&#12479;&#20837;&#21147;&#12539;&#20351;&#29992;&#12398;&#12371;&#12392;&#9733;\&#9632;nn%20mm.dd%20&#20107;&#26989;&#20027;&#22996;&#35351;&#35347;&#32244;&#12402;&#12394;&#24418;&#65288;&#31185;&#21517;&#12539;&#22996;&#35351;&#20808;&#12539;&#35347;&#32244;&#29983;&#65289;\&#9632;&#12402;&#12394;&#24418;&#9632;&#26085;&#20184;&#12288;&#20107;&#26989;&#20027;&#35347;&#32244;&#12501;&#12449;&#12452;&#12523;Ver20250723&#65288;R7&#23436;&#25104;&#65289;&#12288;&#20225;&#26989;&#21517;.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書類事務の流れ"/>
      <sheetName val="年度担当"/>
      <sheetName val="ﾃﾞｰﾀ（開始分個表）"/>
      <sheetName val="協議前打合せ"/>
      <sheetName val="見積提出依頼"/>
      <sheetName val="見積書"/>
      <sheetName val="見積書 (書き方の例)"/>
      <sheetName val="案内資料（中小申告）"/>
      <sheetName val="中小申告(様式1-1)"/>
      <sheetName val="中小申告 (資本金なし)(様式1-2)"/>
      <sheetName val="状況報告兼誓約(様式2)"/>
      <sheetName val="訓練日程ベース"/>
      <sheetName val="日程"/>
      <sheetName val="予定 "/>
      <sheetName val="計画"/>
      <sheetName val="設計R7（金入り）起案用"/>
      <sheetName val="設計R7(金額空欄）企業に渡す用"/>
      <sheetName val="日誌④"/>
      <sheetName val="個表 (白紙)"/>
      <sheetName val="個表（委託先用）"/>
      <sheetName val="随契"/>
      <sheetName val="財務規則の施行について（両面）"/>
      <sheetName val="契約書 (案)"/>
      <sheetName val="契約書"/>
      <sheetName val="契別 (契約書(案)用)"/>
      <sheetName val="契別"/>
      <sheetName val="別記　個人情報取扱特記事項"/>
      <sheetName val="様式第1号　完了報告書（白紙）"/>
      <sheetName val="様式５号　個人情報責任者等（白紙）"/>
      <sheetName val="1(通知)"/>
      <sheetName val="案内(訓手)"/>
      <sheetName val="案内(雇保)"/>
      <sheetName val="受指依頼"/>
      <sheetName val="報告"/>
      <sheetName val="計画シートを印刷"/>
      <sheetName val="3名簿"/>
      <sheetName val="承諾書（白紙）"/>
      <sheetName val="承諾書（訓練生用）"/>
      <sheetName val="支援機関あて(宛先入力のこと)"/>
      <sheetName val="日程・予定・計画シートを印刷"/>
      <sheetName val="出簿"/>
      <sheetName val="欠届"/>
      <sheetName val="傷病申立"/>
      <sheetName val="欠席申立"/>
      <sheetName val="親族申立"/>
      <sheetName val="面接証明"/>
      <sheetName val="台帳"/>
      <sheetName val="修式"/>
      <sheetName val="証書"/>
      <sheetName val="完了報告書"/>
      <sheetName val="修報"/>
      <sheetName val="５報告"/>
      <sheetName val="修了起案用出席率計算"/>
      <sheetName val="面接評価票"/>
      <sheetName val="中間報告書Ｒ6～"/>
      <sheetName val="個人情報責任者等 Ｒ７～"/>
      <sheetName val="請求書R6～"/>
      <sheetName val="目次"/>
      <sheetName val="指導要録"/>
      <sheetName val="退校時・個表"/>
      <sheetName val="退校時・完了報告書"/>
      <sheetName val="退校時・・請求書"/>
      <sheetName val="Sheet1"/>
      <sheetName val="旧　個人情報責任者等"/>
      <sheetName val="旧　個人情報責任者（R6より使わない）"/>
      <sheetName val="旧　請求書"/>
      <sheetName val="旧　中間報告書"/>
      <sheetName val="旧　協議書　R7～　使わない"/>
      <sheetName val="設計R6使わない"/>
      <sheetName val="設計R6(金額空欄）使わない"/>
      <sheetName val="Sheet2"/>
    </sheetNames>
    <sheetDataSet>
      <sheetData sheetId="0"/>
      <sheetData sheetId="1">
        <row r="1">
          <cell r="C1" t="str">
            <v>令和</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lnDef>
      <a:spPr>
        <a:xfrm>
          <a:off x="0" y="0"/>
          <a:ext cx="0" cy="0"/>
        </a:xfrm>
        <a:custGeom>
          <a:avLst/>
          <a:gdLst/>
          <a:ahLst/>
          <a:cxnLst/>
          <a:rect l="l" t="t" r="r" b="b"/>
          <a:pathLst/>
        </a:custGeom>
        <a:ln w="12700">
          <a:solidFill>
            <a:sysClr val="windowText" lastClr="000000"/>
          </a:solidFill>
          <a:headEnd type="none" w="med" len="med"/>
          <a:tailEnd type="triangle" w="med" len="med"/>
        </a:ln>
      </a:spPr>
      <a:bodyPr vertOverflow="overflow" horzOverflow="overflow"/>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drawing" Target="../drawings/drawing7.xml" /><Relationship Id="rId3" Type="http://schemas.openxmlformats.org/officeDocument/2006/relationships/vmlDrawing" Target="../drawings/vmlDrawing6.vml" /><Relationship Id="rId4" Type="http://schemas.openxmlformats.org/officeDocument/2006/relationships/comments" Target="../comments6.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 Id="rId2" Type="http://schemas.openxmlformats.org/officeDocument/2006/relationships/drawing" Target="../drawings/drawing8.xml" /><Relationship Id="rId3" Type="http://schemas.openxmlformats.org/officeDocument/2006/relationships/vmlDrawing" Target="../drawings/vmlDrawing7.vml" /><Relationship Id="rId4" Type="http://schemas.openxmlformats.org/officeDocument/2006/relationships/comments" Target="../comments7.xml"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 Id="rId2" Type="http://schemas.openxmlformats.org/officeDocument/2006/relationships/drawing" Target="../drawings/drawing9.xml" /><Relationship Id="rId3" Type="http://schemas.openxmlformats.org/officeDocument/2006/relationships/vmlDrawing" Target="../drawings/vmlDrawing8.vml" /><Relationship Id="rId4" Type="http://schemas.openxmlformats.org/officeDocument/2006/relationships/comments" Target="../comments8.xml"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 Id="rId2" Type="http://schemas.openxmlformats.org/officeDocument/2006/relationships/drawing" Target="../drawings/drawing10.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11.xml" /><Relationship Id="rId3" Type="http://schemas.openxmlformats.org/officeDocument/2006/relationships/vmlDrawing" Target="../drawings/vmlDrawing9.vml" /><Relationship Id="rId4" Type="http://schemas.openxmlformats.org/officeDocument/2006/relationships/comments" Target="../comments9.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 Id="rId2" Type="http://schemas.openxmlformats.org/officeDocument/2006/relationships/drawing" Target="../drawings/drawing12.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 Id="rId2" Type="http://schemas.openxmlformats.org/officeDocument/2006/relationships/drawing" Target="../drawings/drawing13.xml"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 Id="rId2" Type="http://schemas.openxmlformats.org/officeDocument/2006/relationships/vmlDrawing" Target="../drawings/vmlDrawing10.vml" /><Relationship Id="rId3" Type="http://schemas.openxmlformats.org/officeDocument/2006/relationships/comments" Target="../comments10.xml"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 Id="rId2" Type="http://schemas.openxmlformats.org/officeDocument/2006/relationships/drawing" Target="../drawings/drawing14.xml"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 Id="rId2" Type="http://schemas.openxmlformats.org/officeDocument/2006/relationships/vmlDrawing" Target="../drawings/vmlDrawing11.vml" /><Relationship Id="rId3" Type="http://schemas.openxmlformats.org/officeDocument/2006/relationships/comments" Target="../comments11.xml"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25.bin" /><Relationship Id="rId2" Type="http://schemas.openxmlformats.org/officeDocument/2006/relationships/vmlDrawing" Target="../drawings/vmlDrawing12.vml" /><Relationship Id="rId3" Type="http://schemas.openxmlformats.org/officeDocument/2006/relationships/comments" Target="../comments12.xml"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26.bin" /><Relationship Id="rId2" Type="http://schemas.openxmlformats.org/officeDocument/2006/relationships/vmlDrawing" Target="../drawings/vmlDrawing13.vml" /><Relationship Id="rId3" Type="http://schemas.openxmlformats.org/officeDocument/2006/relationships/comments" Target="../comments13.xml"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27.bin" /><Relationship Id="rId2" Type="http://schemas.openxmlformats.org/officeDocument/2006/relationships/vmlDrawing" Target="../drawings/vmlDrawing14.vml" /><Relationship Id="rId3" Type="http://schemas.openxmlformats.org/officeDocument/2006/relationships/comments" Target="../comments14.xml" /></Relationships>
</file>

<file path=xl/worksheets/_rels/sheet28.xml.rels><?xml version="1.0" encoding="UTF-8"?><Relationships xmlns="http://schemas.openxmlformats.org/package/2006/relationships"><Relationship Id="rId1" Type="http://schemas.openxmlformats.org/officeDocument/2006/relationships/printerSettings" Target="../printerSettings/printerSettings28.bin" /><Relationship Id="rId2" Type="http://schemas.openxmlformats.org/officeDocument/2006/relationships/drawing" Target="../drawings/drawing15.xml" /><Relationship Id="rId3" Type="http://schemas.openxmlformats.org/officeDocument/2006/relationships/vmlDrawing" Target="../drawings/vmlDrawing15.vml" /><Relationship Id="rId4" Type="http://schemas.openxmlformats.org/officeDocument/2006/relationships/comments" Target="../comments15.xml" /></Relationships>
</file>

<file path=xl/worksheets/_rels/sheet29.xml.rels><?xml version="1.0" encoding="UTF-8"?><Relationships xmlns="http://schemas.openxmlformats.org/package/2006/relationships"><Relationship Id="rId1" Type="http://schemas.openxmlformats.org/officeDocument/2006/relationships/printerSettings" Target="../printerSettings/printerSettings29.bin" /><Relationship Id="rId2" Type="http://schemas.openxmlformats.org/officeDocument/2006/relationships/drawing" Target="../drawings/drawing16.xml" /><Relationship Id="rId3" Type="http://schemas.openxmlformats.org/officeDocument/2006/relationships/vmlDrawing" Target="../drawings/vmlDrawing16.vml" /><Relationship Id="rId4" Type="http://schemas.openxmlformats.org/officeDocument/2006/relationships/comments" Target="../comments16.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30.xml.rels><?xml version="1.0" encoding="UTF-8"?><Relationships xmlns="http://schemas.openxmlformats.org/package/2006/relationships"><Relationship Id="rId1" Type="http://schemas.openxmlformats.org/officeDocument/2006/relationships/printerSettings" Target="../printerSettings/printerSettings30.bin" /><Relationship Id="rId2" Type="http://schemas.openxmlformats.org/officeDocument/2006/relationships/drawing" Target="../drawings/drawing17.xml" /><Relationship Id="rId3" Type="http://schemas.openxmlformats.org/officeDocument/2006/relationships/vmlDrawing" Target="../drawings/vmlDrawing17.vml" /><Relationship Id="rId4" Type="http://schemas.openxmlformats.org/officeDocument/2006/relationships/comments" Target="../comments17.xml" /></Relationships>
</file>

<file path=xl/worksheets/_rels/sheet31.xml.rels><?xml version="1.0" encoding="UTF-8"?><Relationships xmlns="http://schemas.openxmlformats.org/package/2006/relationships"><Relationship Id="rId1" Type="http://schemas.openxmlformats.org/officeDocument/2006/relationships/printerSettings" Target="../printerSettings/printerSettings31.bin" /></Relationships>
</file>

<file path=xl/worksheets/_rels/sheet32.xml.rels><?xml version="1.0" encoding="UTF-8"?><Relationships xmlns="http://schemas.openxmlformats.org/package/2006/relationships"><Relationship Id="rId1" Type="http://schemas.openxmlformats.org/officeDocument/2006/relationships/printerSettings" Target="../printerSettings/printerSettings32.bin" /></Relationships>
</file>

<file path=xl/worksheets/_rels/sheet33.xml.rels><?xml version="1.0" encoding="UTF-8"?><Relationships xmlns="http://schemas.openxmlformats.org/package/2006/relationships"><Relationship Id="rId1" Type="http://schemas.openxmlformats.org/officeDocument/2006/relationships/printerSettings" Target="../printerSettings/printerSettings33.bin" /></Relationships>
</file>

<file path=xl/worksheets/_rels/sheet34.xml.rels><?xml version="1.0" encoding="UTF-8"?><Relationships xmlns="http://schemas.openxmlformats.org/package/2006/relationships"><Relationship Id="rId1" Type="http://schemas.openxmlformats.org/officeDocument/2006/relationships/printerSettings" Target="../printerSettings/printerSettings34.bin" /></Relationships>
</file>

<file path=xl/worksheets/_rels/sheet35.xml.rels><?xml version="1.0" encoding="UTF-8"?><Relationships xmlns="http://schemas.openxmlformats.org/package/2006/relationships"><Relationship Id="rId1" Type="http://schemas.openxmlformats.org/officeDocument/2006/relationships/printerSettings" Target="../printerSettings/printerSettings35.bin" /></Relationships>
</file>

<file path=xl/worksheets/_rels/sheet36.xml.rels><?xml version="1.0" encoding="UTF-8"?><Relationships xmlns="http://schemas.openxmlformats.org/package/2006/relationships"><Relationship Id="rId1" Type="http://schemas.openxmlformats.org/officeDocument/2006/relationships/printerSettings" Target="../printerSettings/printerSettings36.bin" /></Relationships>
</file>

<file path=xl/worksheets/_rels/sheet37.xml.rels><?xml version="1.0" encoding="UTF-8"?><Relationships xmlns="http://schemas.openxmlformats.org/package/2006/relationships"><Relationship Id="rId1" Type="http://schemas.openxmlformats.org/officeDocument/2006/relationships/printerSettings" Target="../printerSettings/printerSettings37.bin" /></Relationships>
</file>

<file path=xl/worksheets/_rels/sheet38.xml.rels><?xml version="1.0" encoding="UTF-8"?><Relationships xmlns="http://schemas.openxmlformats.org/package/2006/relationships"><Relationship Id="rId1" Type="http://schemas.openxmlformats.org/officeDocument/2006/relationships/printerSettings" Target="../printerSettings/printerSettings38.bin" /></Relationships>
</file>

<file path=xl/worksheets/_rels/sheet39.xml.rels><?xml version="1.0" encoding="UTF-8"?><Relationships xmlns="http://schemas.openxmlformats.org/package/2006/relationships"><Relationship Id="rId1" Type="http://schemas.openxmlformats.org/officeDocument/2006/relationships/printerSettings" Target="../printerSettings/printerSettings39.bin" /><Relationship Id="rId2" Type="http://schemas.openxmlformats.org/officeDocument/2006/relationships/drawing" Target="../drawings/drawing18.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0.xml.rels><?xml version="1.0" encoding="UTF-8"?><Relationships xmlns="http://schemas.openxmlformats.org/package/2006/relationships"><Relationship Id="rId1" Type="http://schemas.openxmlformats.org/officeDocument/2006/relationships/printerSettings" Target="../printerSettings/printerSettings40.bin" /><Relationship Id="rId2" Type="http://schemas.openxmlformats.org/officeDocument/2006/relationships/drawing" Target="../drawings/drawing19.xml" /></Relationships>
</file>

<file path=xl/worksheets/_rels/sheet41.xml.rels><?xml version="1.0" encoding="UTF-8"?><Relationships xmlns="http://schemas.openxmlformats.org/package/2006/relationships"><Relationship Id="rId1" Type="http://schemas.openxmlformats.org/officeDocument/2006/relationships/printerSettings" Target="../printerSettings/printerSettings41.bin" /></Relationships>
</file>

<file path=xl/worksheets/_rels/sheet42.xml.rels><?xml version="1.0" encoding="UTF-8"?><Relationships xmlns="http://schemas.openxmlformats.org/package/2006/relationships"><Relationship Id="rId1" Type="http://schemas.openxmlformats.org/officeDocument/2006/relationships/printerSettings" Target="../printerSettings/printerSettings42.bin" /><Relationship Id="rId2" Type="http://schemas.openxmlformats.org/officeDocument/2006/relationships/vmlDrawing" Target="../drawings/vmlDrawing18.vml" /><Relationship Id="rId3" Type="http://schemas.openxmlformats.org/officeDocument/2006/relationships/comments" Target="../comments18.xml" /></Relationships>
</file>

<file path=xl/worksheets/_rels/sheet43.xml.rels><?xml version="1.0" encoding="UTF-8"?><Relationships xmlns="http://schemas.openxmlformats.org/package/2006/relationships"><Relationship Id="rId1" Type="http://schemas.openxmlformats.org/officeDocument/2006/relationships/printerSettings" Target="../printerSettings/printerSettings43.bin" /><Relationship Id="rId2" Type="http://schemas.openxmlformats.org/officeDocument/2006/relationships/drawing" Target="../drawings/drawing20.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4.xml" /><Relationship Id="rId3" Type="http://schemas.openxmlformats.org/officeDocument/2006/relationships/vmlDrawing" Target="../drawings/vmlDrawing3.vml" /><Relationship Id="rId4" Type="http://schemas.openxmlformats.org/officeDocument/2006/relationships/comments" Target="../comments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5.xml" /><Relationship Id="rId3" Type="http://schemas.openxmlformats.org/officeDocument/2006/relationships/vmlDrawing" Target="../drawings/vmlDrawing4.vml" /><Relationship Id="rId4" Type="http://schemas.openxmlformats.org/officeDocument/2006/relationships/comments" Target="../comments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6.xml" /><Relationship Id="rId3" Type="http://schemas.openxmlformats.org/officeDocument/2006/relationships/vmlDrawing" Target="../drawings/vmlDrawing5.vml" /><Relationship Id="rId4" Type="http://schemas.openxmlformats.org/officeDocument/2006/relationships/comments" Target="../comments5.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2">
    <tabColor rgb="FFFF0000"/>
    <pageSetUpPr fitToPage="1"/>
  </sheetPr>
  <dimension ref="A1:M49"/>
  <sheetViews>
    <sheetView tabSelected="1" view="pageBreakPreview" zoomScale="51" zoomScaleNormal="51" zoomScaleSheetLayoutView="51" workbookViewId="0">
      <selection activeCell="E2" sqref="E2"/>
    </sheetView>
  </sheetViews>
  <sheetFormatPr defaultRowHeight="13.5"/>
  <cols>
    <col min="1" max="1" width="4.875" style="1" customWidth="1"/>
    <col min="2" max="2" width="17.5" style="1" customWidth="1"/>
    <col min="3" max="4" width="33.625" style="1" customWidth="1"/>
    <col min="5" max="5" width="75.625" style="1" customWidth="1"/>
    <col min="6" max="6" width="58.375" style="2" customWidth="1"/>
    <col min="7" max="8" width="15.75" style="1" customWidth="1"/>
    <col min="9" max="16384" width="9" style="1" customWidth="1"/>
  </cols>
  <sheetData>
    <row r="1" spans="1:13" s="1" customFormat="1" ht="35.25" customHeight="1">
      <c r="A1" s="4"/>
      <c r="B1" s="4"/>
      <c r="C1" s="4"/>
      <c r="D1" s="4"/>
      <c r="E1" s="4" t="s">
        <v>652</v>
      </c>
      <c r="F1" s="54" t="s">
        <v>1399</v>
      </c>
      <c r="G1" s="54"/>
      <c r="H1" s="54"/>
      <c r="I1" s="88"/>
      <c r="J1" s="88"/>
      <c r="K1" s="89"/>
      <c r="L1" s="89"/>
      <c r="M1" s="89"/>
    </row>
    <row r="2" spans="1:13" s="1" customFormat="1" ht="21" customHeight="1">
      <c r="B2" s="2"/>
      <c r="C2" s="2"/>
      <c r="D2" s="2"/>
      <c r="E2" s="44"/>
      <c r="F2" s="55"/>
      <c r="G2" s="2"/>
      <c r="H2" s="2"/>
    </row>
    <row r="3" spans="1:13" s="1" customFormat="1" ht="38.25" customHeight="1">
      <c r="A3" s="5" t="s">
        <v>1</v>
      </c>
      <c r="B3" s="17"/>
      <c r="C3" s="24" t="str">
        <f>IF(様1!L11="","",様1!L11)</f>
        <v/>
      </c>
      <c r="D3" s="24"/>
      <c r="E3" s="24"/>
      <c r="F3" s="56"/>
      <c r="G3" s="2"/>
      <c r="H3" s="2"/>
    </row>
    <row r="4" spans="1:13" s="1" customFormat="1" ht="38.25" customHeight="1">
      <c r="A4" s="5" t="s">
        <v>312</v>
      </c>
      <c r="B4" s="17"/>
      <c r="C4" s="24" t="str">
        <f>IF(様1!G24="","",様1!G23&amp;"    "&amp;様1!G24)</f>
        <v/>
      </c>
      <c r="D4" s="24"/>
      <c r="E4" s="24"/>
      <c r="F4" s="2"/>
      <c r="G4" s="2"/>
      <c r="H4" s="2"/>
    </row>
    <row r="5" spans="1:13" s="1" customFormat="1" ht="38.25" customHeight="1">
      <c r="A5" s="5" t="s">
        <v>13</v>
      </c>
      <c r="B5" s="17"/>
      <c r="C5" s="25" t="str">
        <f>IF(様1!O3="","",様1!O3)</f>
        <v/>
      </c>
      <c r="D5" s="25"/>
      <c r="E5" s="25"/>
      <c r="F5" s="57"/>
      <c r="G5" s="2"/>
      <c r="H5" s="2"/>
    </row>
    <row r="6" spans="1:13" s="1" customFormat="1" ht="9.9499999999999993" customHeight="1">
      <c r="B6" s="2"/>
      <c r="C6" s="2"/>
      <c r="D6" s="2"/>
      <c r="F6" s="2"/>
      <c r="G6" s="2"/>
      <c r="H6" s="2"/>
    </row>
    <row r="7" spans="1:13" ht="48.75" customHeight="1">
      <c r="A7" s="6" t="s">
        <v>117</v>
      </c>
      <c r="B7" s="18" t="s">
        <v>6</v>
      </c>
      <c r="C7" s="26" t="s">
        <v>9</v>
      </c>
      <c r="D7" s="35"/>
      <c r="E7" s="45"/>
      <c r="F7" s="45" t="s">
        <v>779</v>
      </c>
      <c r="G7" s="18" t="s">
        <v>15</v>
      </c>
      <c r="H7" s="18" t="s">
        <v>1434</v>
      </c>
    </row>
    <row r="8" spans="1:13" ht="37.5" customHeight="1">
      <c r="A8" s="7">
        <v>1</v>
      </c>
      <c r="B8" s="7" t="s">
        <v>29</v>
      </c>
      <c r="C8" s="22" t="s">
        <v>736</v>
      </c>
      <c r="D8" s="34"/>
      <c r="E8" s="46"/>
      <c r="F8" s="46" t="s">
        <v>781</v>
      </c>
      <c r="G8" s="66"/>
      <c r="H8" s="74"/>
    </row>
    <row r="9" spans="1:13" ht="37.5" customHeight="1">
      <c r="A9" s="7">
        <v>2</v>
      </c>
      <c r="B9" s="7" t="s">
        <v>1075</v>
      </c>
      <c r="C9" s="22" t="s">
        <v>265</v>
      </c>
      <c r="D9" s="34"/>
      <c r="E9" s="46"/>
      <c r="F9" s="46" t="s">
        <v>781</v>
      </c>
      <c r="G9" s="66"/>
      <c r="H9" s="74"/>
    </row>
    <row r="10" spans="1:13" ht="36" customHeight="1">
      <c r="A10" s="8">
        <v>3</v>
      </c>
      <c r="B10" s="8" t="s">
        <v>561</v>
      </c>
      <c r="C10" s="27" t="s">
        <v>648</v>
      </c>
      <c r="D10" s="36"/>
      <c r="E10" s="47"/>
      <c r="F10" s="58" t="s">
        <v>781</v>
      </c>
      <c r="G10" s="67"/>
      <c r="H10" s="76"/>
    </row>
    <row r="11" spans="1:13" ht="50" customHeight="1">
      <c r="A11" s="9"/>
      <c r="B11" s="9"/>
      <c r="C11" s="28" t="s">
        <v>1656</v>
      </c>
      <c r="D11" s="37"/>
      <c r="E11" s="48"/>
      <c r="F11" s="59" t="s">
        <v>1556</v>
      </c>
      <c r="G11" s="68"/>
      <c r="H11" s="77"/>
    </row>
    <row r="12" spans="1:13" ht="70" customHeight="1">
      <c r="A12" s="9"/>
      <c r="B12" s="9"/>
      <c r="C12" s="28" t="s">
        <v>1558</v>
      </c>
      <c r="D12" s="37"/>
      <c r="E12" s="48"/>
      <c r="F12" s="59" t="s">
        <v>118</v>
      </c>
      <c r="G12" s="68"/>
      <c r="H12" s="77"/>
    </row>
    <row r="13" spans="1:13" ht="50" customHeight="1">
      <c r="A13" s="10"/>
      <c r="B13" s="10"/>
      <c r="C13" s="29" t="s">
        <v>530</v>
      </c>
      <c r="D13" s="38"/>
      <c r="E13" s="49"/>
      <c r="F13" s="60" t="s">
        <v>1073</v>
      </c>
      <c r="G13" s="69"/>
      <c r="H13" s="78"/>
    </row>
    <row r="14" spans="1:13" ht="37.5" customHeight="1">
      <c r="A14" s="7">
        <v>4</v>
      </c>
      <c r="B14" s="7" t="s">
        <v>934</v>
      </c>
      <c r="C14" s="21" t="s">
        <v>854</v>
      </c>
      <c r="D14" s="39"/>
      <c r="E14" s="50"/>
      <c r="F14" s="46" t="s">
        <v>781</v>
      </c>
      <c r="G14" s="66"/>
      <c r="H14" s="79"/>
    </row>
    <row r="15" spans="1:13" ht="38.25" customHeight="1">
      <c r="A15" s="7">
        <v>5</v>
      </c>
      <c r="B15" s="7" t="s">
        <v>1078</v>
      </c>
      <c r="C15" s="21" t="s">
        <v>1358</v>
      </c>
      <c r="D15" s="39"/>
      <c r="E15" s="50"/>
      <c r="F15" s="46" t="s">
        <v>781</v>
      </c>
      <c r="G15" s="66"/>
      <c r="H15" s="79"/>
      <c r="L15" s="90"/>
    </row>
    <row r="16" spans="1:13" ht="38.25" customHeight="1">
      <c r="A16" s="7">
        <v>6</v>
      </c>
      <c r="B16" s="19" t="s">
        <v>583</v>
      </c>
      <c r="C16" s="21" t="s">
        <v>35</v>
      </c>
      <c r="D16" s="34"/>
      <c r="E16" s="46"/>
      <c r="F16" s="46" t="s">
        <v>781</v>
      </c>
      <c r="G16" s="66"/>
      <c r="H16" s="74"/>
    </row>
    <row r="17" spans="1:9" ht="38.25" customHeight="1">
      <c r="A17" s="7">
        <v>7</v>
      </c>
      <c r="B17" s="7" t="s">
        <v>852</v>
      </c>
      <c r="C17" s="21" t="s">
        <v>1007</v>
      </c>
      <c r="D17" s="39"/>
      <c r="E17" s="50"/>
      <c r="F17" s="46" t="s">
        <v>1088</v>
      </c>
      <c r="G17" s="66"/>
      <c r="H17" s="79"/>
    </row>
    <row r="18" spans="1:9" ht="38.25" customHeight="1">
      <c r="A18" s="7">
        <v>8</v>
      </c>
      <c r="B18" s="7" t="s">
        <v>494</v>
      </c>
      <c r="C18" s="21" t="s">
        <v>828</v>
      </c>
      <c r="D18" s="39"/>
      <c r="E18" s="50"/>
      <c r="F18" s="46" t="s">
        <v>941</v>
      </c>
      <c r="G18" s="66"/>
      <c r="H18" s="79"/>
    </row>
    <row r="19" spans="1:9" ht="38.25" customHeight="1">
      <c r="A19" s="7">
        <v>9</v>
      </c>
      <c r="B19" s="7" t="s">
        <v>1079</v>
      </c>
      <c r="C19" s="22" t="s">
        <v>889</v>
      </c>
      <c r="D19" s="39"/>
      <c r="E19" s="50"/>
      <c r="F19" s="46" t="s">
        <v>781</v>
      </c>
      <c r="G19" s="66"/>
      <c r="H19" s="79"/>
    </row>
    <row r="20" spans="1:9" ht="38.25" customHeight="1">
      <c r="A20" s="7">
        <v>10</v>
      </c>
      <c r="B20" s="7" t="s">
        <v>1080</v>
      </c>
      <c r="C20" s="22" t="s">
        <v>1010</v>
      </c>
      <c r="D20" s="34"/>
      <c r="E20" s="46"/>
      <c r="F20" s="46" t="s">
        <v>781</v>
      </c>
      <c r="G20" s="66"/>
      <c r="H20" s="74"/>
    </row>
    <row r="21" spans="1:9" ht="35" customHeight="1">
      <c r="A21" s="8">
        <v>11</v>
      </c>
      <c r="B21" s="8" t="s">
        <v>741</v>
      </c>
      <c r="C21" s="30" t="s">
        <v>490</v>
      </c>
      <c r="D21" s="40"/>
      <c r="E21" s="51"/>
      <c r="F21" s="51" t="s">
        <v>781</v>
      </c>
      <c r="G21" s="70"/>
      <c r="H21" s="80"/>
    </row>
    <row r="22" spans="1:9" ht="50" customHeight="1">
      <c r="A22" s="10"/>
      <c r="B22" s="10"/>
      <c r="C22" s="31" t="s">
        <v>1217</v>
      </c>
      <c r="D22" s="41"/>
      <c r="E22" s="52"/>
      <c r="F22" s="52" t="s">
        <v>781</v>
      </c>
      <c r="G22" s="71"/>
      <c r="H22" s="73"/>
    </row>
    <row r="23" spans="1:9" ht="39" customHeight="1">
      <c r="A23" s="7">
        <v>12</v>
      </c>
      <c r="B23" s="7" t="s">
        <v>458</v>
      </c>
      <c r="C23" s="21" t="s">
        <v>937</v>
      </c>
      <c r="D23" s="39"/>
      <c r="E23" s="50"/>
      <c r="F23" s="61" t="s">
        <v>870</v>
      </c>
      <c r="G23" s="66"/>
      <c r="H23" s="74"/>
    </row>
    <row r="24" spans="1:9" ht="39" customHeight="1">
      <c r="A24" s="7">
        <v>13</v>
      </c>
      <c r="B24" s="7" t="s">
        <v>44</v>
      </c>
      <c r="C24" s="22" t="s">
        <v>834</v>
      </c>
      <c r="D24" s="34"/>
      <c r="E24" s="46"/>
      <c r="F24" s="33" t="s">
        <v>781</v>
      </c>
      <c r="G24" s="66"/>
      <c r="H24" s="74"/>
    </row>
    <row r="25" spans="1:9" ht="35" customHeight="1">
      <c r="A25" s="8">
        <v>14</v>
      </c>
      <c r="B25" s="8" t="s">
        <v>30</v>
      </c>
      <c r="C25" s="30" t="s">
        <v>1168</v>
      </c>
      <c r="D25" s="40"/>
      <c r="E25" s="51"/>
      <c r="F25" s="62" t="s">
        <v>781</v>
      </c>
      <c r="G25" s="70"/>
      <c r="H25" s="81"/>
    </row>
    <row r="26" spans="1:9" ht="120" customHeight="1">
      <c r="A26" s="11"/>
      <c r="B26" s="11"/>
      <c r="C26" s="32" t="s">
        <v>164</v>
      </c>
      <c r="D26" s="42"/>
      <c r="E26" s="53"/>
      <c r="F26" s="63" t="s">
        <v>1557</v>
      </c>
      <c r="G26" s="72"/>
      <c r="H26" s="82"/>
    </row>
    <row r="27" spans="1:9" ht="30.75" customHeight="1">
      <c r="A27" s="12"/>
      <c r="B27" s="12"/>
      <c r="C27" s="31" t="s">
        <v>1416</v>
      </c>
      <c r="D27" s="41"/>
      <c r="E27" s="52"/>
      <c r="F27" s="64" t="s">
        <v>1073</v>
      </c>
      <c r="G27" s="73"/>
      <c r="H27" s="83"/>
    </row>
    <row r="28" spans="1:9" ht="37.5" customHeight="1">
      <c r="A28" s="7">
        <v>15</v>
      </c>
      <c r="B28" s="7" t="s">
        <v>1074</v>
      </c>
      <c r="C28" s="22" t="s">
        <v>1013</v>
      </c>
      <c r="D28" s="34"/>
      <c r="E28" s="46"/>
      <c r="F28" s="46" t="s">
        <v>781</v>
      </c>
      <c r="G28" s="66"/>
      <c r="H28" s="84"/>
    </row>
    <row r="29" spans="1:9" s="3" customFormat="1" ht="39.75" customHeight="1">
      <c r="A29" s="7">
        <v>16</v>
      </c>
      <c r="B29" s="7" t="s">
        <v>808</v>
      </c>
      <c r="C29" s="21" t="s">
        <v>1014</v>
      </c>
      <c r="D29" s="39"/>
      <c r="E29" s="50"/>
      <c r="F29" s="46" t="s">
        <v>781</v>
      </c>
      <c r="G29" s="66"/>
      <c r="H29" s="85"/>
      <c r="I29" s="1"/>
    </row>
    <row r="30" spans="1:9" s="3" customFormat="1" ht="39.75" customHeight="1">
      <c r="A30" s="7">
        <v>17</v>
      </c>
      <c r="B30" s="7" t="s">
        <v>1505</v>
      </c>
      <c r="C30" s="33" t="s">
        <v>963</v>
      </c>
      <c r="D30" s="33"/>
      <c r="E30" s="33"/>
      <c r="F30" s="65" t="s">
        <v>1664</v>
      </c>
      <c r="G30" s="74"/>
      <c r="H30" s="85"/>
      <c r="I30" s="1"/>
    </row>
    <row r="31" spans="1:9" s="3" customFormat="1" ht="39.75" customHeight="1">
      <c r="A31" s="7">
        <v>18</v>
      </c>
      <c r="B31" s="7" t="s">
        <v>961</v>
      </c>
      <c r="C31" s="33" t="s">
        <v>1380</v>
      </c>
      <c r="D31" s="33"/>
      <c r="E31" s="33"/>
      <c r="F31" s="65" t="s">
        <v>1533</v>
      </c>
      <c r="G31" s="74"/>
      <c r="H31" s="85"/>
      <c r="I31" s="1"/>
    </row>
    <row r="32" spans="1:9" ht="93.75" customHeight="1">
      <c r="A32" s="13" t="s">
        <v>1512</v>
      </c>
      <c r="B32" s="20"/>
      <c r="C32" s="20"/>
      <c r="D32" s="43"/>
      <c r="E32" s="43"/>
      <c r="F32" s="43"/>
      <c r="G32" s="43"/>
      <c r="H32" s="86"/>
    </row>
    <row r="33" spans="1:8" ht="50" customHeight="1">
      <c r="A33" s="7">
        <v>19</v>
      </c>
      <c r="B33" s="21" t="s">
        <v>1120</v>
      </c>
      <c r="C33" s="34"/>
      <c r="D33" s="34"/>
      <c r="E33" s="46"/>
      <c r="F33" s="46" t="s">
        <v>781</v>
      </c>
      <c r="G33" s="75"/>
      <c r="H33" s="87"/>
    </row>
    <row r="34" spans="1:8" ht="37" customHeight="1">
      <c r="A34" s="7">
        <v>20</v>
      </c>
      <c r="B34" s="22" t="s">
        <v>552</v>
      </c>
      <c r="C34" s="34"/>
      <c r="D34" s="34"/>
      <c r="E34" s="46"/>
      <c r="F34" s="46" t="s">
        <v>781</v>
      </c>
      <c r="G34" s="75"/>
      <c r="H34" s="87"/>
    </row>
    <row r="35" spans="1:8" ht="37" customHeight="1">
      <c r="A35" s="7">
        <v>21</v>
      </c>
      <c r="B35" s="22" t="s">
        <v>609</v>
      </c>
      <c r="C35" s="34"/>
      <c r="D35" s="34"/>
      <c r="E35" s="46"/>
      <c r="F35" s="46" t="s">
        <v>781</v>
      </c>
      <c r="G35" s="75"/>
      <c r="H35" s="87"/>
    </row>
    <row r="36" spans="1:8" ht="37" customHeight="1">
      <c r="A36" s="7">
        <v>22</v>
      </c>
      <c r="B36" s="22" t="s">
        <v>179</v>
      </c>
      <c r="C36" s="34"/>
      <c r="D36" s="34"/>
      <c r="E36" s="46"/>
      <c r="F36" s="46" t="s">
        <v>781</v>
      </c>
      <c r="G36" s="75"/>
      <c r="H36" s="87"/>
    </row>
    <row r="37" spans="1:8" ht="37" customHeight="1">
      <c r="A37" s="7">
        <v>23</v>
      </c>
      <c r="B37" s="22" t="s">
        <v>1517</v>
      </c>
      <c r="C37" s="34"/>
      <c r="D37" s="34"/>
      <c r="E37" s="46"/>
      <c r="F37" s="46" t="s">
        <v>781</v>
      </c>
      <c r="G37" s="75"/>
      <c r="H37" s="87"/>
    </row>
    <row r="38" spans="1:8" ht="37" customHeight="1">
      <c r="A38" s="7">
        <v>24</v>
      </c>
      <c r="B38" s="22" t="s">
        <v>985</v>
      </c>
      <c r="C38" s="34"/>
      <c r="D38" s="34"/>
      <c r="E38" s="46"/>
      <c r="F38" s="46" t="s">
        <v>781</v>
      </c>
      <c r="G38" s="75"/>
      <c r="H38" s="87"/>
    </row>
    <row r="39" spans="1:8" ht="37" customHeight="1">
      <c r="A39" s="7">
        <v>25</v>
      </c>
      <c r="B39" s="22" t="s">
        <v>1559</v>
      </c>
      <c r="C39" s="34"/>
      <c r="D39" s="34"/>
      <c r="E39" s="46"/>
      <c r="F39" s="46" t="s">
        <v>1652</v>
      </c>
      <c r="G39" s="75"/>
      <c r="H39" s="87"/>
    </row>
    <row r="40" spans="1:8" ht="23.25" customHeight="1">
      <c r="A40" s="14"/>
      <c r="B40" s="14"/>
      <c r="C40" s="14"/>
      <c r="D40" s="14"/>
      <c r="E40" s="14"/>
      <c r="F40" s="14"/>
      <c r="G40" s="14"/>
      <c r="H40" s="14"/>
    </row>
    <row r="41" spans="1:8" ht="37" customHeight="1">
      <c r="A41" s="15" t="s">
        <v>115</v>
      </c>
      <c r="B41" s="23"/>
      <c r="C41" s="23"/>
      <c r="D41" s="23"/>
      <c r="E41" s="23"/>
    </row>
    <row r="42" spans="1:8" ht="37" customHeight="1">
      <c r="A42" s="16"/>
      <c r="B42" s="23" t="s">
        <v>1043</v>
      </c>
      <c r="C42" s="23"/>
      <c r="D42" s="23"/>
      <c r="E42" s="23"/>
    </row>
    <row r="43" spans="1:8" ht="37" customHeight="1">
      <c r="A43" s="16"/>
      <c r="B43" s="23" t="s">
        <v>1045</v>
      </c>
      <c r="C43" s="23"/>
      <c r="D43" s="23"/>
      <c r="E43" s="23"/>
    </row>
    <row r="44" spans="1:8" ht="37" customHeight="1">
      <c r="A44" s="16"/>
      <c r="B44" s="23" t="s">
        <v>124</v>
      </c>
      <c r="C44" s="23"/>
      <c r="D44" s="23"/>
      <c r="E44" s="23"/>
    </row>
    <row r="45" spans="1:8" ht="37" customHeight="1">
      <c r="B45" s="23" t="s">
        <v>1653</v>
      </c>
      <c r="C45" s="23"/>
      <c r="D45" s="23"/>
      <c r="E45" s="23"/>
    </row>
    <row r="46" spans="1:8" ht="37" customHeight="1">
      <c r="B46" s="23" t="s">
        <v>1655</v>
      </c>
      <c r="C46" s="23"/>
      <c r="D46" s="23"/>
      <c r="E46" s="23"/>
    </row>
    <row r="47" spans="1:8" ht="37" customHeight="1">
      <c r="B47" s="23" t="s">
        <v>1047</v>
      </c>
      <c r="C47" s="23"/>
      <c r="D47" s="23"/>
      <c r="E47" s="23"/>
    </row>
    <row r="48" spans="1:8" ht="25.5" customHeight="1">
      <c r="B48" s="23"/>
      <c r="C48" s="23"/>
      <c r="D48" s="23"/>
      <c r="E48" s="23"/>
    </row>
    <row r="49" spans="2:5" ht="25.5" customHeight="1">
      <c r="B49" s="23"/>
      <c r="C49" s="23"/>
      <c r="D49" s="23"/>
      <c r="E49" s="23"/>
    </row>
  </sheetData>
  <mergeCells count="37">
    <mergeCell ref="F1:H1"/>
    <mergeCell ref="C3:E3"/>
    <mergeCell ref="C4:E4"/>
    <mergeCell ref="C5:E5"/>
    <mergeCell ref="C7:E7"/>
    <mergeCell ref="C8:E8"/>
    <mergeCell ref="C9:E9"/>
    <mergeCell ref="C10:E10"/>
    <mergeCell ref="C11:E11"/>
    <mergeCell ref="C12:E12"/>
    <mergeCell ref="C13:E13"/>
    <mergeCell ref="C14:E14"/>
    <mergeCell ref="C15:E15"/>
    <mergeCell ref="C16:E16"/>
    <mergeCell ref="C17:E17"/>
    <mergeCell ref="C18:E18"/>
    <mergeCell ref="C20:E20"/>
    <mergeCell ref="C21:E21"/>
    <mergeCell ref="C22:E22"/>
    <mergeCell ref="C23:E23"/>
    <mergeCell ref="C24:E24"/>
    <mergeCell ref="C25:E25"/>
    <mergeCell ref="C26:E26"/>
    <mergeCell ref="C27:E27"/>
    <mergeCell ref="C28:E28"/>
    <mergeCell ref="C29:E29"/>
    <mergeCell ref="C30:E30"/>
    <mergeCell ref="C31:E31"/>
    <mergeCell ref="A32:C32"/>
    <mergeCell ref="B33:E33"/>
    <mergeCell ref="B34:E34"/>
    <mergeCell ref="B35:E35"/>
    <mergeCell ref="B36:E36"/>
    <mergeCell ref="B37:E37"/>
    <mergeCell ref="B38:E38"/>
    <mergeCell ref="B39:E39"/>
    <mergeCell ref="A40:H40"/>
  </mergeCells>
  <phoneticPr fontId="16"/>
  <conditionalFormatting sqref="G39">
    <cfRule type="containsBlanks" dxfId="269" priority="1">
      <formula>LEN(TRIM(G39))=0</formula>
    </cfRule>
  </conditionalFormatting>
  <conditionalFormatting sqref="G8:G12 G14:G16 G19:G22">
    <cfRule type="containsBlanks" dxfId="268" priority="5">
      <formula>LEN(TRIM(G8))=0</formula>
    </cfRule>
  </conditionalFormatting>
  <conditionalFormatting sqref="G24:G26 G28:G29 G31">
    <cfRule type="containsBlanks" dxfId="267" priority="3">
      <formula>LEN(TRIM(G24))=0</formula>
    </cfRule>
  </conditionalFormatting>
  <conditionalFormatting sqref="G30">
    <cfRule type="containsBlanks" dxfId="266" priority="2">
      <formula>LEN(TRIM(G30))=0</formula>
    </cfRule>
  </conditionalFormatting>
  <conditionalFormatting sqref="G33:G38">
    <cfRule type="containsBlanks" dxfId="265" priority="4">
      <formula>LEN(TRIM(G33))=0</formula>
    </cfRule>
  </conditionalFormatting>
  <dataValidations count="1">
    <dataValidation type="list" allowBlank="1" showDropDown="0" showInputMessage="1" showErrorMessage="1" sqref="G33:G39 G8:G31">
      <formula1>"レ"</formula1>
    </dataValidation>
  </dataValidations>
  <printOptions horizontalCentered="1"/>
  <pageMargins left="0.43307086614173229" right="0.43307086614173229" top="0.39370078740157483" bottom="0.39370078740157483" header="0" footer="0.19685039370078741"/>
  <pageSetup paperSize="9" scale="35" fitToWidth="1" fitToHeight="1" orientation="portrait" usePrinterDefaults="1" horizontalDpi="300" verticalDpi="300"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14">
    <pageSetUpPr fitToPage="1"/>
  </sheetPr>
  <dimension ref="B1:AL73"/>
  <sheetViews>
    <sheetView view="pageBreakPreview" topLeftCell="A55" zoomScale="85" zoomScaleNormal="85" zoomScaleSheetLayoutView="85" workbookViewId="0">
      <selection activeCell="B19" sqref="B19:G19"/>
    </sheetView>
  </sheetViews>
  <sheetFormatPr defaultColWidth="3" defaultRowHeight="21" customHeight="1"/>
  <cols>
    <col min="1" max="1" width="1" style="849" customWidth="1"/>
    <col min="2" max="8" width="3" style="849"/>
    <col min="9" max="11" width="3.375" style="849" customWidth="1"/>
    <col min="12" max="36" width="3" style="849"/>
    <col min="37" max="37" width="1" style="849" customWidth="1"/>
    <col min="38" max="16384" width="3" style="849"/>
  </cols>
  <sheetData>
    <row r="1" spans="2:38" ht="11.25">
      <c r="AJ1" s="956" t="s">
        <v>406</v>
      </c>
      <c r="AL1" s="849" t="s">
        <v>316</v>
      </c>
    </row>
    <row r="2" spans="2:38" ht="36" customHeight="1">
      <c r="B2" s="850" t="s">
        <v>844</v>
      </c>
      <c r="C2" s="868"/>
      <c r="D2" s="868"/>
      <c r="E2" s="868"/>
      <c r="F2" s="868"/>
      <c r="G2" s="868"/>
      <c r="H2" s="868"/>
      <c r="I2" s="868"/>
      <c r="J2" s="868"/>
      <c r="K2" s="868"/>
      <c r="L2" s="868"/>
      <c r="M2" s="868"/>
      <c r="N2" s="868"/>
      <c r="O2" s="868"/>
      <c r="P2" s="868"/>
      <c r="Q2" s="868"/>
      <c r="R2" s="868"/>
      <c r="S2" s="868"/>
      <c r="T2" s="868"/>
      <c r="U2" s="868"/>
      <c r="V2" s="868"/>
      <c r="W2" s="868"/>
      <c r="X2" s="868"/>
      <c r="Y2" s="868"/>
      <c r="Z2" s="868"/>
      <c r="AA2" s="868"/>
      <c r="AB2" s="868"/>
      <c r="AC2" s="868"/>
      <c r="AD2" s="868"/>
      <c r="AE2" s="868"/>
      <c r="AF2" s="868"/>
      <c r="AG2" s="868"/>
      <c r="AH2" s="868"/>
      <c r="AI2" s="868"/>
      <c r="AJ2" s="868"/>
    </row>
    <row r="3" spans="2:38" ht="13.5"/>
    <row r="4" spans="2:38" ht="15" customHeight="1">
      <c r="C4" s="869" t="s">
        <v>170</v>
      </c>
      <c r="D4" s="869"/>
      <c r="E4" s="869"/>
      <c r="F4" s="869"/>
      <c r="G4" s="897" t="s">
        <v>867</v>
      </c>
      <c r="H4" s="897"/>
      <c r="I4" s="897"/>
      <c r="J4" s="897"/>
      <c r="K4" s="897"/>
      <c r="L4" s="897"/>
      <c r="M4" s="897"/>
      <c r="N4" s="897"/>
      <c r="O4" s="897"/>
      <c r="P4" s="897"/>
      <c r="Q4" s="897"/>
      <c r="R4" s="897"/>
      <c r="S4" s="897"/>
    </row>
    <row r="5" spans="2:38" ht="15" customHeight="1">
      <c r="C5" s="869" t="s">
        <v>312</v>
      </c>
      <c r="D5" s="869"/>
      <c r="E5" s="869"/>
      <c r="F5" s="869"/>
      <c r="G5" s="897" t="str">
        <f>IF(様1!G24="","",様1!G24)</f>
        <v/>
      </c>
      <c r="H5" s="897"/>
      <c r="I5" s="897"/>
      <c r="J5" s="897"/>
      <c r="K5" s="897"/>
      <c r="L5" s="897"/>
      <c r="M5" s="897"/>
      <c r="N5" s="897"/>
      <c r="O5" s="897"/>
      <c r="P5" s="897"/>
      <c r="Q5" s="897"/>
      <c r="R5" s="897"/>
      <c r="S5" s="897"/>
    </row>
    <row r="6" spans="2:38" ht="15" customHeight="1">
      <c r="T6" s="849" t="s">
        <v>562</v>
      </c>
      <c r="X6" s="897"/>
      <c r="Y6" s="897"/>
      <c r="Z6" s="897"/>
      <c r="AA6" s="897"/>
      <c r="AB6" s="897"/>
      <c r="AC6" s="897"/>
      <c r="AD6" s="897"/>
      <c r="AE6" s="897"/>
      <c r="AF6" s="897"/>
      <c r="AG6" s="897"/>
    </row>
    <row r="7" spans="2:38" ht="13.5"/>
    <row r="8" spans="2:38" ht="15" customHeight="1">
      <c r="B8" s="851" t="s">
        <v>615</v>
      </c>
      <c r="C8" s="851"/>
      <c r="D8" s="851"/>
      <c r="E8" s="851"/>
      <c r="F8" s="851"/>
      <c r="G8" s="851"/>
      <c r="H8" s="851"/>
      <c r="I8" s="851"/>
      <c r="J8" s="851"/>
      <c r="K8" s="851"/>
      <c r="L8" s="851"/>
      <c r="M8" s="851"/>
      <c r="N8" s="851"/>
      <c r="O8" s="851"/>
      <c r="P8" s="851"/>
      <c r="Q8" s="851"/>
      <c r="R8" s="851"/>
      <c r="S8" s="851"/>
      <c r="T8" s="851"/>
      <c r="U8" s="851"/>
      <c r="V8" s="851"/>
      <c r="W8" s="851"/>
      <c r="X8" s="851"/>
      <c r="Y8" s="851"/>
      <c r="Z8" s="851"/>
      <c r="AA8" s="851"/>
      <c r="AB8" s="851"/>
      <c r="AC8" s="851"/>
      <c r="AD8" s="851"/>
      <c r="AE8" s="851"/>
      <c r="AF8" s="851"/>
      <c r="AG8" s="851"/>
      <c r="AH8" s="851"/>
      <c r="AI8" s="851"/>
      <c r="AJ8" s="851"/>
    </row>
    <row r="9" spans="2:38" ht="13.5"/>
    <row r="10" spans="2:38" ht="15" customHeight="1">
      <c r="D10" s="887" t="s">
        <v>270</v>
      </c>
      <c r="E10" s="887"/>
      <c r="F10" s="887"/>
      <c r="G10" s="887"/>
      <c r="H10" s="887"/>
      <c r="I10" s="887"/>
      <c r="J10" s="887"/>
    </row>
    <row r="11" spans="2:38" ht="13.5"/>
    <row r="12" spans="2:38" ht="15" customHeight="1">
      <c r="E12" s="849" t="s">
        <v>407</v>
      </c>
    </row>
    <row r="13" spans="2:38" ht="15" customHeight="1">
      <c r="E13" s="895" t="s">
        <v>211</v>
      </c>
      <c r="F13" s="895"/>
      <c r="G13" s="895"/>
      <c r="H13" s="902" t="str">
        <f>IF(様1!L9="","",様1!L9)</f>
        <v/>
      </c>
      <c r="I13" s="902"/>
      <c r="J13" s="902"/>
      <c r="K13" s="902"/>
      <c r="L13" s="902"/>
      <c r="M13" s="902"/>
      <c r="N13" s="902"/>
      <c r="O13" s="902"/>
      <c r="P13" s="902"/>
      <c r="Q13" s="902"/>
      <c r="R13" s="902"/>
      <c r="S13" s="902"/>
      <c r="T13" s="902"/>
      <c r="U13" s="902"/>
      <c r="V13" s="902"/>
      <c r="W13" s="943" t="s">
        <v>565</v>
      </c>
      <c r="X13" s="943"/>
      <c r="Y13" s="943"/>
      <c r="Z13" s="943"/>
      <c r="AA13" s="943"/>
      <c r="AB13" s="943"/>
      <c r="AC13" s="943"/>
      <c r="AD13" s="849" t="str">
        <f>IF(様8!C9="","",様8!C9)</f>
        <v/>
      </c>
      <c r="AE13" s="849"/>
      <c r="AF13" s="849"/>
      <c r="AG13" s="849"/>
      <c r="AH13" s="849"/>
      <c r="AI13" s="849"/>
      <c r="AJ13" s="957"/>
    </row>
    <row r="14" spans="2:38" ht="15" customHeight="1">
      <c r="G14" s="898"/>
      <c r="H14" s="898"/>
      <c r="I14" s="898"/>
      <c r="J14" s="898"/>
      <c r="K14" s="898"/>
      <c r="L14" s="898"/>
      <c r="M14" s="898"/>
      <c r="N14" s="898"/>
      <c r="O14" s="898"/>
      <c r="P14" s="898"/>
      <c r="Q14" s="898"/>
      <c r="R14" s="898"/>
      <c r="S14" s="898"/>
      <c r="T14" s="898"/>
    </row>
    <row r="15" spans="2:38" ht="15" customHeight="1">
      <c r="E15" s="896" t="s">
        <v>571</v>
      </c>
      <c r="F15" s="896"/>
      <c r="G15" s="896"/>
      <c r="H15" s="902" t="str">
        <f>IF(様1!L11="","",様1!L11)</f>
        <v/>
      </c>
      <c r="I15" s="902"/>
      <c r="J15" s="902"/>
      <c r="K15" s="902"/>
      <c r="L15" s="902"/>
      <c r="M15" s="902"/>
      <c r="N15" s="902"/>
      <c r="O15" s="902"/>
      <c r="P15" s="902"/>
      <c r="Q15" s="902"/>
      <c r="R15" s="902"/>
      <c r="S15" s="902"/>
      <c r="T15" s="902"/>
      <c r="U15" s="902"/>
      <c r="V15" s="943" t="s">
        <v>576</v>
      </c>
      <c r="W15" s="943"/>
      <c r="X15" s="943"/>
      <c r="Y15" s="943"/>
      <c r="Z15" s="943"/>
      <c r="AA15" s="943"/>
      <c r="AB15" s="943"/>
      <c r="AC15" s="943"/>
      <c r="AD15" s="849" t="str">
        <f>IF(様4!E26="","",様4!E26)</f>
        <v/>
      </c>
      <c r="AE15" s="849"/>
      <c r="AF15" s="849"/>
      <c r="AG15" s="849"/>
      <c r="AH15" s="849"/>
      <c r="AI15" s="849"/>
      <c r="AJ15" s="957"/>
    </row>
    <row r="16" spans="2:38" ht="13.5"/>
    <row r="17" spans="2:36" ht="15" customHeight="1">
      <c r="B17" s="852" t="s">
        <v>577</v>
      </c>
    </row>
    <row r="18" spans="2:36" ht="15" customHeight="1">
      <c r="B18" s="853" t="s">
        <v>324</v>
      </c>
      <c r="C18" s="870"/>
      <c r="D18" s="870"/>
      <c r="E18" s="870"/>
      <c r="F18" s="870"/>
      <c r="G18" s="870"/>
      <c r="H18" s="903" t="s">
        <v>373</v>
      </c>
      <c r="I18" s="870"/>
      <c r="J18" s="922"/>
      <c r="K18" s="870" t="s">
        <v>570</v>
      </c>
      <c r="L18" s="870"/>
      <c r="M18" s="870"/>
      <c r="N18" s="870"/>
      <c r="O18" s="870"/>
      <c r="P18" s="870"/>
      <c r="Q18" s="870"/>
      <c r="R18" s="870"/>
      <c r="S18" s="870"/>
      <c r="T18" s="870"/>
      <c r="U18" s="870"/>
      <c r="V18" s="870"/>
      <c r="W18" s="870"/>
      <c r="X18" s="870"/>
      <c r="Y18" s="870"/>
      <c r="Z18" s="870"/>
      <c r="AA18" s="870"/>
      <c r="AB18" s="870"/>
      <c r="AC18" s="870"/>
      <c r="AD18" s="870"/>
      <c r="AE18" s="870"/>
      <c r="AF18" s="870"/>
      <c r="AG18" s="870"/>
      <c r="AH18" s="870"/>
      <c r="AI18" s="870"/>
      <c r="AJ18" s="958"/>
    </row>
    <row r="19" spans="2:36" ht="18" customHeight="1">
      <c r="B19" s="854" t="str">
        <f>IF(様1!F26="","",様1!F26)</f>
        <v/>
      </c>
      <c r="C19" s="871"/>
      <c r="D19" s="871"/>
      <c r="E19" s="871"/>
      <c r="F19" s="871"/>
      <c r="G19" s="899"/>
      <c r="H19" s="904">
        <f>様5!AI44</f>
        <v>0</v>
      </c>
      <c r="I19" s="915"/>
      <c r="J19" s="923"/>
      <c r="K19" s="925" t="str">
        <f>IF(様5!F21="","",様5!F21)</f>
        <v/>
      </c>
      <c r="L19" s="928"/>
      <c r="M19" s="928"/>
      <c r="N19" s="928"/>
      <c r="O19" s="928"/>
      <c r="P19" s="928"/>
      <c r="Q19" s="928"/>
      <c r="R19" s="928"/>
      <c r="S19" s="928"/>
      <c r="T19" s="928"/>
      <c r="U19" s="928"/>
      <c r="V19" s="928"/>
      <c r="W19" s="928"/>
      <c r="X19" s="928"/>
      <c r="Y19" s="928"/>
      <c r="Z19" s="928"/>
      <c r="AA19" s="928"/>
      <c r="AB19" s="928"/>
      <c r="AC19" s="928"/>
      <c r="AD19" s="928"/>
      <c r="AE19" s="928"/>
      <c r="AF19" s="928"/>
      <c r="AG19" s="928"/>
      <c r="AH19" s="928"/>
      <c r="AI19" s="928"/>
      <c r="AJ19" s="959"/>
    </row>
    <row r="20" spans="2:36" ht="18" customHeight="1">
      <c r="B20" s="855" t="s">
        <v>99</v>
      </c>
      <c r="C20" s="872"/>
      <c r="D20" s="872"/>
      <c r="E20" s="872"/>
      <c r="F20" s="872"/>
      <c r="G20" s="900"/>
      <c r="H20" s="904"/>
      <c r="I20" s="915"/>
      <c r="J20" s="923"/>
      <c r="K20" s="926"/>
      <c r="L20" s="929"/>
      <c r="M20" s="929"/>
      <c r="N20" s="929"/>
      <c r="O20" s="929"/>
      <c r="P20" s="929"/>
      <c r="Q20" s="929"/>
      <c r="R20" s="929"/>
      <c r="S20" s="929"/>
      <c r="T20" s="929"/>
      <c r="U20" s="929"/>
      <c r="V20" s="929"/>
      <c r="W20" s="929"/>
      <c r="X20" s="929"/>
      <c r="Y20" s="929"/>
      <c r="Z20" s="929"/>
      <c r="AA20" s="929"/>
      <c r="AB20" s="929"/>
      <c r="AC20" s="929"/>
      <c r="AD20" s="929"/>
      <c r="AE20" s="929"/>
      <c r="AF20" s="929"/>
      <c r="AG20" s="929"/>
      <c r="AH20" s="929"/>
      <c r="AI20" s="929"/>
      <c r="AJ20" s="960"/>
    </row>
    <row r="21" spans="2:36" ht="18" customHeight="1">
      <c r="B21" s="856" t="str">
        <f>IF(様1!K26="","",様1!K26)</f>
        <v/>
      </c>
      <c r="C21" s="873"/>
      <c r="D21" s="873"/>
      <c r="E21" s="873"/>
      <c r="F21" s="873"/>
      <c r="G21" s="901"/>
      <c r="H21" s="905"/>
      <c r="I21" s="916"/>
      <c r="J21" s="924"/>
      <c r="K21" s="927"/>
      <c r="L21" s="930"/>
      <c r="M21" s="930"/>
      <c r="N21" s="930"/>
      <c r="O21" s="930"/>
      <c r="P21" s="930"/>
      <c r="Q21" s="930"/>
      <c r="R21" s="930"/>
      <c r="S21" s="930"/>
      <c r="T21" s="930"/>
      <c r="U21" s="930"/>
      <c r="V21" s="930"/>
      <c r="W21" s="930"/>
      <c r="X21" s="930"/>
      <c r="Y21" s="930"/>
      <c r="Z21" s="930"/>
      <c r="AA21" s="930"/>
      <c r="AB21" s="930"/>
      <c r="AC21" s="930"/>
      <c r="AD21" s="930"/>
      <c r="AE21" s="930"/>
      <c r="AF21" s="930"/>
      <c r="AG21" s="930"/>
      <c r="AH21" s="930"/>
      <c r="AI21" s="930"/>
      <c r="AJ21" s="961"/>
    </row>
    <row r="22" spans="2:36" ht="13.5"/>
    <row r="23" spans="2:36" ht="15" customHeight="1">
      <c r="B23" s="852" t="s">
        <v>568</v>
      </c>
    </row>
    <row r="24" spans="2:36" ht="15" customHeight="1">
      <c r="B24" s="857" t="s">
        <v>580</v>
      </c>
    </row>
    <row r="25" spans="2:36" ht="15" customHeight="1">
      <c r="B25" s="857" t="s">
        <v>685</v>
      </c>
    </row>
    <row r="26" spans="2:36" ht="15" customHeight="1">
      <c r="B26" s="566" t="s">
        <v>559</v>
      </c>
      <c r="C26" s="584"/>
      <c r="D26" s="584"/>
      <c r="E26" s="584"/>
      <c r="F26" s="584"/>
      <c r="G26" s="584"/>
      <c r="H26" s="906"/>
      <c r="I26" s="903" t="s">
        <v>582</v>
      </c>
      <c r="J26" s="870"/>
      <c r="K26" s="922"/>
      <c r="L26" s="931" t="s">
        <v>617</v>
      </c>
      <c r="M26" s="584"/>
      <c r="N26" s="584"/>
      <c r="O26" s="584"/>
      <c r="P26" s="584"/>
      <c r="Q26" s="584"/>
      <c r="R26" s="584"/>
      <c r="S26" s="584"/>
      <c r="T26" s="584"/>
      <c r="U26" s="584"/>
      <c r="V26" s="584"/>
      <c r="W26" s="584"/>
      <c r="X26" s="584"/>
      <c r="Y26" s="584"/>
      <c r="Z26" s="584"/>
      <c r="AA26" s="584"/>
      <c r="AB26" s="584"/>
      <c r="AC26" s="584"/>
      <c r="AD26" s="584"/>
      <c r="AE26" s="584"/>
      <c r="AF26" s="584"/>
      <c r="AG26" s="906"/>
      <c r="AH26" s="931" t="s">
        <v>620</v>
      </c>
      <c r="AI26" s="584"/>
      <c r="AJ26" s="962"/>
    </row>
    <row r="27" spans="2:36" ht="15" customHeight="1">
      <c r="B27" s="858"/>
      <c r="C27" s="874"/>
      <c r="D27" s="874"/>
      <c r="E27" s="874"/>
      <c r="F27" s="874"/>
      <c r="G27" s="874"/>
      <c r="H27" s="907"/>
      <c r="I27" s="917" t="s">
        <v>253</v>
      </c>
      <c r="J27" s="917" t="s">
        <v>584</v>
      </c>
      <c r="K27" s="917" t="s">
        <v>176</v>
      </c>
      <c r="L27" s="932"/>
      <c r="M27" s="874"/>
      <c r="N27" s="874"/>
      <c r="O27" s="874"/>
      <c r="P27" s="874"/>
      <c r="Q27" s="874"/>
      <c r="R27" s="874"/>
      <c r="S27" s="874"/>
      <c r="T27" s="874"/>
      <c r="U27" s="874"/>
      <c r="V27" s="874"/>
      <c r="W27" s="874"/>
      <c r="X27" s="874"/>
      <c r="Y27" s="874"/>
      <c r="Z27" s="874"/>
      <c r="AA27" s="874"/>
      <c r="AB27" s="874"/>
      <c r="AC27" s="874"/>
      <c r="AD27" s="874"/>
      <c r="AE27" s="874"/>
      <c r="AF27" s="874"/>
      <c r="AG27" s="907"/>
      <c r="AH27" s="932"/>
      <c r="AI27" s="874"/>
      <c r="AJ27" s="963"/>
    </row>
    <row r="28" spans="2:36" ht="21" customHeight="1">
      <c r="B28" s="859" t="s">
        <v>553</v>
      </c>
      <c r="C28" s="875"/>
      <c r="D28" s="888"/>
      <c r="E28" s="888"/>
      <c r="F28" s="888"/>
      <c r="G28" s="888"/>
      <c r="H28" s="908"/>
      <c r="I28" s="918"/>
      <c r="J28" s="918"/>
      <c r="K28" s="918"/>
      <c r="L28" s="933" t="s">
        <v>611</v>
      </c>
      <c r="M28" s="938"/>
      <c r="N28" s="938"/>
      <c r="O28" s="938"/>
      <c r="P28" s="938"/>
      <c r="Q28" s="938"/>
      <c r="R28" s="938"/>
      <c r="S28" s="938"/>
      <c r="T28" s="938"/>
      <c r="U28" s="938"/>
      <c r="V28" s="938"/>
      <c r="W28" s="938"/>
      <c r="X28" s="938"/>
      <c r="Y28" s="938"/>
      <c r="Z28" s="938"/>
      <c r="AA28" s="938"/>
      <c r="AB28" s="938"/>
      <c r="AC28" s="938"/>
      <c r="AD28" s="938"/>
      <c r="AE28" s="938"/>
      <c r="AF28" s="938"/>
      <c r="AG28" s="944"/>
      <c r="AH28" s="948"/>
      <c r="AI28" s="952"/>
      <c r="AJ28" s="964"/>
    </row>
    <row r="29" spans="2:36" ht="21" customHeight="1">
      <c r="B29" s="860"/>
      <c r="C29" s="876"/>
      <c r="D29" s="889"/>
      <c r="E29" s="889"/>
      <c r="F29" s="889"/>
      <c r="G29" s="889"/>
      <c r="H29" s="909"/>
      <c r="I29" s="919"/>
      <c r="J29" s="919"/>
      <c r="K29" s="919"/>
      <c r="L29" s="934" t="s">
        <v>524</v>
      </c>
      <c r="M29" s="939"/>
      <c r="N29" s="939"/>
      <c r="O29" s="939"/>
      <c r="P29" s="939"/>
      <c r="Q29" s="939"/>
      <c r="R29" s="939"/>
      <c r="S29" s="939"/>
      <c r="T29" s="939"/>
      <c r="U29" s="939"/>
      <c r="V29" s="939"/>
      <c r="W29" s="939"/>
      <c r="X29" s="939"/>
      <c r="Y29" s="939"/>
      <c r="Z29" s="939"/>
      <c r="AA29" s="939"/>
      <c r="AB29" s="939"/>
      <c r="AC29" s="939"/>
      <c r="AD29" s="939"/>
      <c r="AE29" s="939"/>
      <c r="AF29" s="939"/>
      <c r="AG29" s="945"/>
      <c r="AH29" s="949"/>
      <c r="AI29" s="953"/>
      <c r="AJ29" s="965"/>
    </row>
    <row r="30" spans="2:36" ht="21" customHeight="1">
      <c r="B30" s="860"/>
      <c r="C30" s="876"/>
      <c r="D30" s="889"/>
      <c r="E30" s="889"/>
      <c r="F30" s="889"/>
      <c r="G30" s="889"/>
      <c r="H30" s="909"/>
      <c r="I30" s="919"/>
      <c r="J30" s="919"/>
      <c r="K30" s="919"/>
      <c r="L30" s="934" t="s">
        <v>36</v>
      </c>
      <c r="M30" s="939"/>
      <c r="N30" s="939"/>
      <c r="O30" s="939"/>
      <c r="P30" s="939"/>
      <c r="Q30" s="939"/>
      <c r="R30" s="939"/>
      <c r="S30" s="939"/>
      <c r="T30" s="939"/>
      <c r="U30" s="939"/>
      <c r="V30" s="939"/>
      <c r="W30" s="939"/>
      <c r="X30" s="939"/>
      <c r="Y30" s="939"/>
      <c r="Z30" s="939"/>
      <c r="AA30" s="939"/>
      <c r="AB30" s="939"/>
      <c r="AC30" s="939"/>
      <c r="AD30" s="939"/>
      <c r="AE30" s="939"/>
      <c r="AF30" s="939"/>
      <c r="AG30" s="945"/>
      <c r="AH30" s="949"/>
      <c r="AI30" s="953"/>
      <c r="AJ30" s="965"/>
    </row>
    <row r="31" spans="2:36" ht="21" customHeight="1">
      <c r="B31" s="860"/>
      <c r="C31" s="876"/>
      <c r="D31" s="889"/>
      <c r="E31" s="889"/>
      <c r="F31" s="889"/>
      <c r="G31" s="889"/>
      <c r="H31" s="909"/>
      <c r="I31" s="919"/>
      <c r="J31" s="919"/>
      <c r="K31" s="919"/>
      <c r="L31" s="934" t="s">
        <v>525</v>
      </c>
      <c r="M31" s="939"/>
      <c r="N31" s="939"/>
      <c r="O31" s="939"/>
      <c r="P31" s="939"/>
      <c r="Q31" s="939"/>
      <c r="R31" s="939"/>
      <c r="S31" s="939"/>
      <c r="T31" s="939"/>
      <c r="U31" s="939"/>
      <c r="V31" s="939"/>
      <c r="W31" s="939"/>
      <c r="X31" s="939"/>
      <c r="Y31" s="939"/>
      <c r="Z31" s="939"/>
      <c r="AA31" s="939"/>
      <c r="AB31" s="939"/>
      <c r="AC31" s="939"/>
      <c r="AD31" s="939"/>
      <c r="AE31" s="939"/>
      <c r="AF31" s="939"/>
      <c r="AG31" s="945"/>
      <c r="AH31" s="949"/>
      <c r="AI31" s="953"/>
      <c r="AJ31" s="965"/>
    </row>
    <row r="32" spans="2:36" ht="21" customHeight="1">
      <c r="B32" s="861"/>
      <c r="C32" s="877"/>
      <c r="D32" s="890"/>
      <c r="E32" s="890"/>
      <c r="F32" s="890"/>
      <c r="G32" s="890"/>
      <c r="H32" s="910"/>
      <c r="I32" s="920"/>
      <c r="J32" s="920"/>
      <c r="K32" s="920"/>
      <c r="L32" s="935" t="s">
        <v>526</v>
      </c>
      <c r="M32" s="940"/>
      <c r="N32" s="940"/>
      <c r="O32" s="940"/>
      <c r="P32" s="940"/>
      <c r="Q32" s="940"/>
      <c r="R32" s="940"/>
      <c r="S32" s="940"/>
      <c r="T32" s="940"/>
      <c r="U32" s="940"/>
      <c r="V32" s="940"/>
      <c r="W32" s="940"/>
      <c r="X32" s="940"/>
      <c r="Y32" s="940"/>
      <c r="Z32" s="940"/>
      <c r="AA32" s="940"/>
      <c r="AB32" s="940"/>
      <c r="AC32" s="940"/>
      <c r="AD32" s="940"/>
      <c r="AE32" s="940"/>
      <c r="AF32" s="940"/>
      <c r="AG32" s="946"/>
      <c r="AH32" s="950"/>
      <c r="AI32" s="954"/>
      <c r="AJ32" s="966"/>
    </row>
    <row r="33" spans="2:36" ht="21" customHeight="1">
      <c r="B33" s="859" t="s">
        <v>2</v>
      </c>
      <c r="C33" s="878"/>
      <c r="D33" s="891"/>
      <c r="E33" s="891"/>
      <c r="F33" s="891"/>
      <c r="G33" s="891"/>
      <c r="H33" s="911"/>
      <c r="I33" s="918"/>
      <c r="J33" s="918"/>
      <c r="K33" s="918"/>
      <c r="L33" s="933" t="s">
        <v>611</v>
      </c>
      <c r="M33" s="938"/>
      <c r="N33" s="938"/>
      <c r="O33" s="938"/>
      <c r="P33" s="938"/>
      <c r="Q33" s="938"/>
      <c r="R33" s="938"/>
      <c r="S33" s="938"/>
      <c r="T33" s="938"/>
      <c r="U33" s="938"/>
      <c r="V33" s="938"/>
      <c r="W33" s="938"/>
      <c r="X33" s="938"/>
      <c r="Y33" s="938"/>
      <c r="Z33" s="938"/>
      <c r="AA33" s="938"/>
      <c r="AB33" s="938"/>
      <c r="AC33" s="938"/>
      <c r="AD33" s="938"/>
      <c r="AE33" s="938"/>
      <c r="AF33" s="938"/>
      <c r="AG33" s="944"/>
      <c r="AH33" s="948"/>
      <c r="AI33" s="952"/>
      <c r="AJ33" s="964"/>
    </row>
    <row r="34" spans="2:36" ht="21" customHeight="1">
      <c r="B34" s="860"/>
      <c r="C34" s="879"/>
      <c r="D34" s="892"/>
      <c r="E34" s="892"/>
      <c r="F34" s="892"/>
      <c r="G34" s="892"/>
      <c r="H34" s="912"/>
      <c r="I34" s="919"/>
      <c r="J34" s="919"/>
      <c r="K34" s="919"/>
      <c r="L34" s="934" t="s">
        <v>524</v>
      </c>
      <c r="M34" s="939"/>
      <c r="N34" s="939"/>
      <c r="O34" s="939"/>
      <c r="P34" s="939"/>
      <c r="Q34" s="939"/>
      <c r="R34" s="939"/>
      <c r="S34" s="939"/>
      <c r="T34" s="939"/>
      <c r="U34" s="939"/>
      <c r="V34" s="939"/>
      <c r="W34" s="939"/>
      <c r="X34" s="939"/>
      <c r="Y34" s="939"/>
      <c r="Z34" s="939"/>
      <c r="AA34" s="939"/>
      <c r="AB34" s="939"/>
      <c r="AC34" s="939"/>
      <c r="AD34" s="939"/>
      <c r="AE34" s="939"/>
      <c r="AF34" s="939"/>
      <c r="AG34" s="945"/>
      <c r="AH34" s="949"/>
      <c r="AI34" s="953"/>
      <c r="AJ34" s="965"/>
    </row>
    <row r="35" spans="2:36" ht="21" customHeight="1">
      <c r="B35" s="860"/>
      <c r="C35" s="879"/>
      <c r="D35" s="892"/>
      <c r="E35" s="892"/>
      <c r="F35" s="892"/>
      <c r="G35" s="892"/>
      <c r="H35" s="912"/>
      <c r="I35" s="919"/>
      <c r="J35" s="919"/>
      <c r="K35" s="919"/>
      <c r="L35" s="934" t="s">
        <v>36</v>
      </c>
      <c r="M35" s="939"/>
      <c r="N35" s="939"/>
      <c r="O35" s="939"/>
      <c r="P35" s="939"/>
      <c r="Q35" s="939"/>
      <c r="R35" s="939"/>
      <c r="S35" s="939"/>
      <c r="T35" s="939"/>
      <c r="U35" s="939"/>
      <c r="V35" s="939"/>
      <c r="W35" s="939"/>
      <c r="X35" s="939"/>
      <c r="Y35" s="939"/>
      <c r="Z35" s="939"/>
      <c r="AA35" s="939"/>
      <c r="AB35" s="939"/>
      <c r="AC35" s="939"/>
      <c r="AD35" s="939"/>
      <c r="AE35" s="939"/>
      <c r="AF35" s="939"/>
      <c r="AG35" s="945"/>
      <c r="AH35" s="949"/>
      <c r="AI35" s="953"/>
      <c r="AJ35" s="965"/>
    </row>
    <row r="36" spans="2:36" ht="21" customHeight="1">
      <c r="B36" s="860"/>
      <c r="C36" s="879"/>
      <c r="D36" s="892"/>
      <c r="E36" s="892"/>
      <c r="F36" s="892"/>
      <c r="G36" s="892"/>
      <c r="H36" s="912"/>
      <c r="I36" s="921"/>
      <c r="J36" s="921"/>
      <c r="K36" s="921"/>
      <c r="L36" s="934" t="s">
        <v>525</v>
      </c>
      <c r="M36" s="939"/>
      <c r="N36" s="939"/>
      <c r="O36" s="939"/>
      <c r="P36" s="939"/>
      <c r="Q36" s="939"/>
      <c r="R36" s="939"/>
      <c r="S36" s="939"/>
      <c r="T36" s="939"/>
      <c r="U36" s="939"/>
      <c r="V36" s="939"/>
      <c r="W36" s="939"/>
      <c r="X36" s="939"/>
      <c r="Y36" s="939"/>
      <c r="Z36" s="939"/>
      <c r="AA36" s="939"/>
      <c r="AB36" s="939"/>
      <c r="AC36" s="939"/>
      <c r="AD36" s="939"/>
      <c r="AE36" s="939"/>
      <c r="AF36" s="939"/>
      <c r="AG36" s="945"/>
      <c r="AH36" s="951"/>
      <c r="AI36" s="955"/>
      <c r="AJ36" s="967"/>
    </row>
    <row r="37" spans="2:36" ht="21" customHeight="1">
      <c r="B37" s="860"/>
      <c r="C37" s="879"/>
      <c r="D37" s="892"/>
      <c r="E37" s="892"/>
      <c r="F37" s="892"/>
      <c r="G37" s="892"/>
      <c r="H37" s="912"/>
      <c r="I37" s="919"/>
      <c r="J37" s="919"/>
      <c r="K37" s="919"/>
      <c r="L37" s="934" t="s">
        <v>526</v>
      </c>
      <c r="M37" s="939"/>
      <c r="N37" s="939"/>
      <c r="O37" s="939"/>
      <c r="P37" s="939"/>
      <c r="Q37" s="939"/>
      <c r="R37" s="939"/>
      <c r="S37" s="939"/>
      <c r="T37" s="939"/>
      <c r="U37" s="939"/>
      <c r="V37" s="939"/>
      <c r="W37" s="939"/>
      <c r="X37" s="939"/>
      <c r="Y37" s="939"/>
      <c r="Z37" s="939"/>
      <c r="AA37" s="939"/>
      <c r="AB37" s="939"/>
      <c r="AC37" s="939"/>
      <c r="AD37" s="939"/>
      <c r="AE37" s="939"/>
      <c r="AF37" s="939"/>
      <c r="AG37" s="945"/>
      <c r="AH37" s="949"/>
      <c r="AI37" s="953"/>
      <c r="AJ37" s="965"/>
    </row>
    <row r="38" spans="2:36" ht="21" customHeight="1">
      <c r="B38" s="860"/>
      <c r="C38" s="879"/>
      <c r="D38" s="892"/>
      <c r="E38" s="892"/>
      <c r="F38" s="892"/>
      <c r="G38" s="892"/>
      <c r="H38" s="912"/>
      <c r="I38" s="919"/>
      <c r="J38" s="919"/>
      <c r="K38" s="919"/>
      <c r="L38" s="934" t="s">
        <v>868</v>
      </c>
      <c r="M38" s="939"/>
      <c r="N38" s="939"/>
      <c r="O38" s="939"/>
      <c r="P38" s="939"/>
      <c r="Q38" s="939"/>
      <c r="R38" s="939"/>
      <c r="S38" s="939"/>
      <c r="T38" s="939"/>
      <c r="U38" s="939"/>
      <c r="V38" s="939"/>
      <c r="W38" s="939"/>
      <c r="X38" s="939"/>
      <c r="Y38" s="939"/>
      <c r="Z38" s="939"/>
      <c r="AA38" s="939"/>
      <c r="AB38" s="939"/>
      <c r="AC38" s="939"/>
      <c r="AD38" s="939"/>
      <c r="AE38" s="939"/>
      <c r="AF38" s="939"/>
      <c r="AG38" s="945"/>
      <c r="AH38" s="949"/>
      <c r="AI38" s="953"/>
      <c r="AJ38" s="965"/>
    </row>
    <row r="39" spans="2:36" ht="21" customHeight="1">
      <c r="B39" s="860"/>
      <c r="C39" s="879"/>
      <c r="D39" s="892"/>
      <c r="E39" s="892"/>
      <c r="F39" s="892"/>
      <c r="G39" s="892"/>
      <c r="H39" s="912"/>
      <c r="I39" s="921"/>
      <c r="J39" s="921"/>
      <c r="K39" s="921"/>
      <c r="L39" s="934" t="s">
        <v>466</v>
      </c>
      <c r="M39" s="939"/>
      <c r="N39" s="939"/>
      <c r="O39" s="939"/>
      <c r="P39" s="939"/>
      <c r="Q39" s="939"/>
      <c r="R39" s="939"/>
      <c r="S39" s="939"/>
      <c r="T39" s="939"/>
      <c r="U39" s="939"/>
      <c r="V39" s="939"/>
      <c r="W39" s="939"/>
      <c r="X39" s="939"/>
      <c r="Y39" s="939"/>
      <c r="Z39" s="939"/>
      <c r="AA39" s="939"/>
      <c r="AB39" s="939"/>
      <c r="AC39" s="939"/>
      <c r="AD39" s="939"/>
      <c r="AE39" s="939"/>
      <c r="AF39" s="939"/>
      <c r="AG39" s="945"/>
      <c r="AH39" s="951"/>
      <c r="AI39" s="955"/>
      <c r="AJ39" s="967"/>
    </row>
    <row r="40" spans="2:36" ht="21" customHeight="1">
      <c r="B40" s="860"/>
      <c r="C40" s="879"/>
      <c r="D40" s="892"/>
      <c r="E40" s="892"/>
      <c r="F40" s="892"/>
      <c r="G40" s="892"/>
      <c r="H40" s="912"/>
      <c r="I40" s="919"/>
      <c r="J40" s="919"/>
      <c r="K40" s="919"/>
      <c r="L40" s="934" t="s">
        <v>871</v>
      </c>
      <c r="M40" s="939"/>
      <c r="N40" s="939"/>
      <c r="O40" s="939"/>
      <c r="P40" s="939"/>
      <c r="Q40" s="939"/>
      <c r="R40" s="939"/>
      <c r="S40" s="939"/>
      <c r="T40" s="939"/>
      <c r="U40" s="939"/>
      <c r="V40" s="939"/>
      <c r="W40" s="939"/>
      <c r="X40" s="939"/>
      <c r="Y40" s="939"/>
      <c r="Z40" s="939"/>
      <c r="AA40" s="939"/>
      <c r="AB40" s="939"/>
      <c r="AC40" s="939"/>
      <c r="AD40" s="939"/>
      <c r="AE40" s="939"/>
      <c r="AF40" s="939"/>
      <c r="AG40" s="945"/>
      <c r="AH40" s="949"/>
      <c r="AI40" s="953"/>
      <c r="AJ40" s="965"/>
    </row>
    <row r="41" spans="2:36" ht="21" customHeight="1">
      <c r="B41" s="860"/>
      <c r="C41" s="879"/>
      <c r="D41" s="892"/>
      <c r="E41" s="892"/>
      <c r="F41" s="892"/>
      <c r="G41" s="892"/>
      <c r="H41" s="912"/>
      <c r="I41" s="919"/>
      <c r="J41" s="919"/>
      <c r="K41" s="919"/>
      <c r="L41" s="934" t="s">
        <v>872</v>
      </c>
      <c r="M41" s="939"/>
      <c r="N41" s="939"/>
      <c r="O41" s="939"/>
      <c r="P41" s="939"/>
      <c r="Q41" s="939"/>
      <c r="R41" s="939"/>
      <c r="S41" s="939"/>
      <c r="T41" s="939"/>
      <c r="U41" s="939"/>
      <c r="V41" s="939"/>
      <c r="W41" s="939"/>
      <c r="X41" s="939"/>
      <c r="Y41" s="939"/>
      <c r="Z41" s="939"/>
      <c r="AA41" s="939"/>
      <c r="AB41" s="939"/>
      <c r="AC41" s="939"/>
      <c r="AD41" s="939"/>
      <c r="AE41" s="939"/>
      <c r="AF41" s="939"/>
      <c r="AG41" s="945"/>
      <c r="AH41" s="949"/>
      <c r="AI41" s="953"/>
      <c r="AJ41" s="965"/>
    </row>
    <row r="42" spans="2:36" ht="21" customHeight="1">
      <c r="B42" s="860"/>
      <c r="C42" s="879"/>
      <c r="D42" s="892"/>
      <c r="E42" s="892"/>
      <c r="F42" s="892"/>
      <c r="G42" s="892"/>
      <c r="H42" s="912"/>
      <c r="I42" s="921"/>
      <c r="J42" s="921"/>
      <c r="K42" s="921"/>
      <c r="L42" s="934" t="s">
        <v>875</v>
      </c>
      <c r="M42" s="939"/>
      <c r="N42" s="939"/>
      <c r="O42" s="939"/>
      <c r="P42" s="939"/>
      <c r="Q42" s="939"/>
      <c r="R42" s="939"/>
      <c r="S42" s="939"/>
      <c r="T42" s="939"/>
      <c r="U42" s="939"/>
      <c r="V42" s="939"/>
      <c r="W42" s="939"/>
      <c r="X42" s="939"/>
      <c r="Y42" s="939"/>
      <c r="Z42" s="939"/>
      <c r="AA42" s="939"/>
      <c r="AB42" s="939"/>
      <c r="AC42" s="939"/>
      <c r="AD42" s="939"/>
      <c r="AE42" s="939"/>
      <c r="AF42" s="939"/>
      <c r="AG42" s="945"/>
      <c r="AH42" s="951"/>
      <c r="AI42" s="955"/>
      <c r="AJ42" s="967"/>
    </row>
    <row r="43" spans="2:36" ht="21" customHeight="1">
      <c r="B43" s="860"/>
      <c r="C43" s="879"/>
      <c r="D43" s="892"/>
      <c r="E43" s="892"/>
      <c r="F43" s="892"/>
      <c r="G43" s="892"/>
      <c r="H43" s="912"/>
      <c r="I43" s="919"/>
      <c r="J43" s="919"/>
      <c r="K43" s="919"/>
      <c r="L43" s="934" t="s">
        <v>106</v>
      </c>
      <c r="M43" s="939"/>
      <c r="N43" s="939"/>
      <c r="O43" s="939"/>
      <c r="P43" s="939"/>
      <c r="Q43" s="939"/>
      <c r="R43" s="939"/>
      <c r="S43" s="939"/>
      <c r="T43" s="939"/>
      <c r="U43" s="939"/>
      <c r="V43" s="939"/>
      <c r="W43" s="939"/>
      <c r="X43" s="939"/>
      <c r="Y43" s="939"/>
      <c r="Z43" s="939"/>
      <c r="AA43" s="939"/>
      <c r="AB43" s="939"/>
      <c r="AC43" s="939"/>
      <c r="AD43" s="939"/>
      <c r="AE43" s="939"/>
      <c r="AF43" s="939"/>
      <c r="AG43" s="945"/>
      <c r="AH43" s="949"/>
      <c r="AI43" s="953"/>
      <c r="AJ43" s="965"/>
    </row>
    <row r="44" spans="2:36" ht="21" customHeight="1">
      <c r="B44" s="860"/>
      <c r="C44" s="879"/>
      <c r="D44" s="892"/>
      <c r="E44" s="892"/>
      <c r="F44" s="892"/>
      <c r="G44" s="892"/>
      <c r="H44" s="912"/>
      <c r="I44" s="919"/>
      <c r="J44" s="919"/>
      <c r="K44" s="919"/>
      <c r="L44" s="934" t="s">
        <v>162</v>
      </c>
      <c r="M44" s="939"/>
      <c r="N44" s="939"/>
      <c r="O44" s="939"/>
      <c r="P44" s="939"/>
      <c r="Q44" s="939"/>
      <c r="R44" s="939"/>
      <c r="S44" s="939"/>
      <c r="T44" s="939"/>
      <c r="U44" s="939"/>
      <c r="V44" s="939"/>
      <c r="W44" s="939"/>
      <c r="X44" s="939"/>
      <c r="Y44" s="939"/>
      <c r="Z44" s="939"/>
      <c r="AA44" s="939"/>
      <c r="AB44" s="939"/>
      <c r="AC44" s="939"/>
      <c r="AD44" s="939"/>
      <c r="AE44" s="939"/>
      <c r="AF44" s="939"/>
      <c r="AG44" s="945"/>
      <c r="AH44" s="949"/>
      <c r="AI44" s="953"/>
      <c r="AJ44" s="965"/>
    </row>
    <row r="45" spans="2:36" ht="21" customHeight="1">
      <c r="B45" s="860"/>
      <c r="C45" s="880"/>
      <c r="D45" s="893"/>
      <c r="E45" s="893"/>
      <c r="F45" s="893"/>
      <c r="G45" s="893"/>
      <c r="H45" s="913"/>
      <c r="I45" s="921"/>
      <c r="J45" s="921"/>
      <c r="K45" s="921"/>
      <c r="L45" s="934" t="s">
        <v>877</v>
      </c>
      <c r="M45" s="939"/>
      <c r="N45" s="939"/>
      <c r="O45" s="939"/>
      <c r="P45" s="939"/>
      <c r="Q45" s="939"/>
      <c r="R45" s="939"/>
      <c r="S45" s="939"/>
      <c r="T45" s="939"/>
      <c r="U45" s="939"/>
      <c r="V45" s="939"/>
      <c r="W45" s="939"/>
      <c r="X45" s="939"/>
      <c r="Y45" s="939"/>
      <c r="Z45" s="939"/>
      <c r="AA45" s="939"/>
      <c r="AB45" s="939"/>
      <c r="AC45" s="939"/>
      <c r="AD45" s="939"/>
      <c r="AE45" s="939"/>
      <c r="AF45" s="939"/>
      <c r="AG45" s="945"/>
      <c r="AH45" s="951"/>
      <c r="AI45" s="955"/>
      <c r="AJ45" s="967"/>
    </row>
    <row r="46" spans="2:36" ht="21" customHeight="1">
      <c r="B46" s="860"/>
      <c r="C46" s="879"/>
      <c r="D46" s="892"/>
      <c r="E46" s="892"/>
      <c r="F46" s="892"/>
      <c r="G46" s="892"/>
      <c r="H46" s="912"/>
      <c r="I46" s="919"/>
      <c r="J46" s="919"/>
      <c r="K46" s="919"/>
      <c r="L46" s="934" t="s">
        <v>611</v>
      </c>
      <c r="M46" s="939"/>
      <c r="N46" s="939"/>
      <c r="O46" s="939"/>
      <c r="P46" s="939"/>
      <c r="Q46" s="939"/>
      <c r="R46" s="939"/>
      <c r="S46" s="939"/>
      <c r="T46" s="939"/>
      <c r="U46" s="939"/>
      <c r="V46" s="939"/>
      <c r="W46" s="939"/>
      <c r="X46" s="939"/>
      <c r="Y46" s="939"/>
      <c r="Z46" s="939"/>
      <c r="AA46" s="939"/>
      <c r="AB46" s="939"/>
      <c r="AC46" s="939"/>
      <c r="AD46" s="939"/>
      <c r="AE46" s="939"/>
      <c r="AF46" s="939"/>
      <c r="AG46" s="945"/>
      <c r="AH46" s="949"/>
      <c r="AI46" s="953"/>
      <c r="AJ46" s="965"/>
    </row>
    <row r="47" spans="2:36" ht="21" customHeight="1">
      <c r="B47" s="860"/>
      <c r="C47" s="879"/>
      <c r="D47" s="892"/>
      <c r="E47" s="892"/>
      <c r="F47" s="892"/>
      <c r="G47" s="892"/>
      <c r="H47" s="912"/>
      <c r="I47" s="919"/>
      <c r="J47" s="919"/>
      <c r="K47" s="919"/>
      <c r="L47" s="934" t="s">
        <v>524</v>
      </c>
      <c r="M47" s="939"/>
      <c r="N47" s="939"/>
      <c r="O47" s="939"/>
      <c r="P47" s="939"/>
      <c r="Q47" s="939"/>
      <c r="R47" s="939"/>
      <c r="S47" s="939"/>
      <c r="T47" s="939"/>
      <c r="U47" s="939"/>
      <c r="V47" s="939"/>
      <c r="W47" s="939"/>
      <c r="X47" s="939"/>
      <c r="Y47" s="939"/>
      <c r="Z47" s="939"/>
      <c r="AA47" s="939"/>
      <c r="AB47" s="939"/>
      <c r="AC47" s="939"/>
      <c r="AD47" s="939"/>
      <c r="AE47" s="939"/>
      <c r="AF47" s="939"/>
      <c r="AG47" s="945"/>
      <c r="AH47" s="949"/>
      <c r="AI47" s="953"/>
      <c r="AJ47" s="965"/>
    </row>
    <row r="48" spans="2:36" ht="21" customHeight="1">
      <c r="B48" s="860"/>
      <c r="C48" s="879"/>
      <c r="D48" s="892"/>
      <c r="E48" s="892"/>
      <c r="F48" s="892"/>
      <c r="G48" s="892"/>
      <c r="H48" s="912"/>
      <c r="I48" s="921"/>
      <c r="J48" s="921"/>
      <c r="K48" s="921"/>
      <c r="L48" s="936" t="s">
        <v>36</v>
      </c>
      <c r="M48" s="939"/>
      <c r="N48" s="939"/>
      <c r="O48" s="939"/>
      <c r="P48" s="939"/>
      <c r="Q48" s="939"/>
      <c r="R48" s="939"/>
      <c r="S48" s="939"/>
      <c r="T48" s="939"/>
      <c r="U48" s="939"/>
      <c r="V48" s="939"/>
      <c r="W48" s="939"/>
      <c r="X48" s="939"/>
      <c r="Y48" s="939"/>
      <c r="Z48" s="939"/>
      <c r="AA48" s="939"/>
      <c r="AB48" s="939"/>
      <c r="AC48" s="939"/>
      <c r="AD48" s="939"/>
      <c r="AE48" s="939"/>
      <c r="AF48" s="939"/>
      <c r="AG48" s="945"/>
      <c r="AH48" s="951"/>
      <c r="AI48" s="955"/>
      <c r="AJ48" s="967"/>
    </row>
    <row r="49" spans="2:36" ht="21" customHeight="1">
      <c r="B49" s="860"/>
      <c r="C49" s="879"/>
      <c r="D49" s="892"/>
      <c r="E49" s="892"/>
      <c r="F49" s="892"/>
      <c r="G49" s="892"/>
      <c r="H49" s="912"/>
      <c r="I49" s="919"/>
      <c r="J49" s="919"/>
      <c r="K49" s="919"/>
      <c r="L49" s="934" t="s">
        <v>525</v>
      </c>
      <c r="M49" s="939"/>
      <c r="N49" s="939"/>
      <c r="O49" s="939"/>
      <c r="P49" s="939"/>
      <c r="Q49" s="939"/>
      <c r="R49" s="939"/>
      <c r="S49" s="939"/>
      <c r="T49" s="939"/>
      <c r="U49" s="939"/>
      <c r="V49" s="939"/>
      <c r="W49" s="939"/>
      <c r="X49" s="939"/>
      <c r="Y49" s="939"/>
      <c r="Z49" s="939"/>
      <c r="AA49" s="939"/>
      <c r="AB49" s="939"/>
      <c r="AC49" s="939"/>
      <c r="AD49" s="939"/>
      <c r="AE49" s="939"/>
      <c r="AF49" s="939"/>
      <c r="AG49" s="945"/>
      <c r="AH49" s="949"/>
      <c r="AI49" s="953"/>
      <c r="AJ49" s="965"/>
    </row>
    <row r="50" spans="2:36" ht="21" customHeight="1">
      <c r="B50" s="860"/>
      <c r="C50" s="879"/>
      <c r="D50" s="892"/>
      <c r="E50" s="892"/>
      <c r="F50" s="892"/>
      <c r="G50" s="892"/>
      <c r="H50" s="912"/>
      <c r="I50" s="919"/>
      <c r="J50" s="919"/>
      <c r="K50" s="919"/>
      <c r="L50" s="934" t="s">
        <v>526</v>
      </c>
      <c r="M50" s="939"/>
      <c r="N50" s="939"/>
      <c r="O50" s="939"/>
      <c r="P50" s="939"/>
      <c r="Q50" s="939"/>
      <c r="R50" s="939"/>
      <c r="S50" s="939"/>
      <c r="T50" s="939"/>
      <c r="U50" s="939"/>
      <c r="V50" s="939"/>
      <c r="W50" s="939"/>
      <c r="X50" s="939"/>
      <c r="Y50" s="939"/>
      <c r="Z50" s="939"/>
      <c r="AA50" s="939"/>
      <c r="AB50" s="939"/>
      <c r="AC50" s="939"/>
      <c r="AD50" s="939"/>
      <c r="AE50" s="939"/>
      <c r="AF50" s="939"/>
      <c r="AG50" s="945"/>
      <c r="AH50" s="949"/>
      <c r="AI50" s="953"/>
      <c r="AJ50" s="965"/>
    </row>
    <row r="51" spans="2:36" ht="21" customHeight="1">
      <c r="B51" s="860"/>
      <c r="C51" s="879"/>
      <c r="D51" s="892"/>
      <c r="E51" s="892"/>
      <c r="F51" s="892"/>
      <c r="G51" s="892"/>
      <c r="H51" s="912"/>
      <c r="I51" s="921"/>
      <c r="J51" s="921"/>
      <c r="K51" s="921"/>
      <c r="L51" s="936" t="s">
        <v>868</v>
      </c>
      <c r="M51" s="939"/>
      <c r="N51" s="939"/>
      <c r="O51" s="939"/>
      <c r="P51" s="939"/>
      <c r="Q51" s="939"/>
      <c r="R51" s="939"/>
      <c r="S51" s="939"/>
      <c r="T51" s="939"/>
      <c r="U51" s="939"/>
      <c r="V51" s="939"/>
      <c r="W51" s="939"/>
      <c r="X51" s="939"/>
      <c r="Y51" s="939"/>
      <c r="Z51" s="939"/>
      <c r="AA51" s="939"/>
      <c r="AB51" s="939"/>
      <c r="AC51" s="939"/>
      <c r="AD51" s="939"/>
      <c r="AE51" s="939"/>
      <c r="AF51" s="939"/>
      <c r="AG51" s="945"/>
      <c r="AH51" s="951"/>
      <c r="AI51" s="955"/>
      <c r="AJ51" s="967"/>
    </row>
    <row r="52" spans="2:36" ht="21" customHeight="1">
      <c r="B52" s="860"/>
      <c r="C52" s="879"/>
      <c r="D52" s="892"/>
      <c r="E52" s="892"/>
      <c r="F52" s="892"/>
      <c r="G52" s="892"/>
      <c r="H52" s="912"/>
      <c r="I52" s="919"/>
      <c r="J52" s="919"/>
      <c r="K52" s="919"/>
      <c r="L52" s="934" t="s">
        <v>466</v>
      </c>
      <c r="M52" s="939"/>
      <c r="N52" s="939"/>
      <c r="O52" s="939"/>
      <c r="P52" s="939"/>
      <c r="Q52" s="939"/>
      <c r="R52" s="939"/>
      <c r="S52" s="939"/>
      <c r="T52" s="939"/>
      <c r="U52" s="939"/>
      <c r="V52" s="939"/>
      <c r="W52" s="939"/>
      <c r="X52" s="939"/>
      <c r="Y52" s="939"/>
      <c r="Z52" s="939"/>
      <c r="AA52" s="939"/>
      <c r="AB52" s="939"/>
      <c r="AC52" s="939"/>
      <c r="AD52" s="939"/>
      <c r="AE52" s="939"/>
      <c r="AF52" s="939"/>
      <c r="AG52" s="945"/>
      <c r="AH52" s="949"/>
      <c r="AI52" s="953"/>
      <c r="AJ52" s="965"/>
    </row>
    <row r="53" spans="2:36" ht="21" customHeight="1">
      <c r="B53" s="860"/>
      <c r="C53" s="880"/>
      <c r="D53" s="893"/>
      <c r="E53" s="893"/>
      <c r="F53" s="893"/>
      <c r="G53" s="893"/>
      <c r="H53" s="913"/>
      <c r="I53" s="921"/>
      <c r="J53" s="921"/>
      <c r="K53" s="921"/>
      <c r="L53" s="936" t="s">
        <v>871</v>
      </c>
      <c r="M53" s="939"/>
      <c r="N53" s="939"/>
      <c r="O53" s="939"/>
      <c r="P53" s="939"/>
      <c r="Q53" s="939"/>
      <c r="R53" s="939"/>
      <c r="S53" s="939"/>
      <c r="T53" s="939"/>
      <c r="U53" s="939"/>
      <c r="V53" s="939"/>
      <c r="W53" s="939"/>
      <c r="X53" s="939"/>
      <c r="Y53" s="939"/>
      <c r="Z53" s="939"/>
      <c r="AA53" s="939"/>
      <c r="AB53" s="939"/>
      <c r="AC53" s="939"/>
      <c r="AD53" s="939"/>
      <c r="AE53" s="939"/>
      <c r="AF53" s="939"/>
      <c r="AG53" s="945"/>
      <c r="AH53" s="951"/>
      <c r="AI53" s="955"/>
      <c r="AJ53" s="967"/>
    </row>
    <row r="54" spans="2:36" ht="21" customHeight="1">
      <c r="B54" s="860"/>
      <c r="C54" s="879"/>
      <c r="D54" s="892"/>
      <c r="E54" s="892"/>
      <c r="F54" s="892"/>
      <c r="G54" s="892"/>
      <c r="H54" s="912"/>
      <c r="I54" s="919"/>
      <c r="J54" s="919"/>
      <c r="K54" s="919"/>
      <c r="L54" s="934" t="s">
        <v>611</v>
      </c>
      <c r="M54" s="939"/>
      <c r="N54" s="939"/>
      <c r="O54" s="939"/>
      <c r="P54" s="939"/>
      <c r="Q54" s="939"/>
      <c r="R54" s="939"/>
      <c r="S54" s="939"/>
      <c r="T54" s="939"/>
      <c r="U54" s="939"/>
      <c r="V54" s="939"/>
      <c r="W54" s="939"/>
      <c r="X54" s="939"/>
      <c r="Y54" s="939"/>
      <c r="Z54" s="939"/>
      <c r="AA54" s="939"/>
      <c r="AB54" s="939"/>
      <c r="AC54" s="939"/>
      <c r="AD54" s="939"/>
      <c r="AE54" s="939"/>
      <c r="AF54" s="939"/>
      <c r="AG54" s="945"/>
      <c r="AH54" s="949"/>
      <c r="AI54" s="953"/>
      <c r="AJ54" s="965"/>
    </row>
    <row r="55" spans="2:36" ht="21" customHeight="1">
      <c r="B55" s="860"/>
      <c r="C55" s="879"/>
      <c r="D55" s="892"/>
      <c r="E55" s="892"/>
      <c r="F55" s="892"/>
      <c r="G55" s="892"/>
      <c r="H55" s="912"/>
      <c r="I55" s="919"/>
      <c r="J55" s="919"/>
      <c r="K55" s="919"/>
      <c r="L55" s="934" t="s">
        <v>524</v>
      </c>
      <c r="M55" s="939"/>
      <c r="N55" s="939"/>
      <c r="O55" s="939"/>
      <c r="P55" s="939"/>
      <c r="Q55" s="939"/>
      <c r="R55" s="939"/>
      <c r="S55" s="939"/>
      <c r="T55" s="939"/>
      <c r="U55" s="939"/>
      <c r="V55" s="939"/>
      <c r="W55" s="939"/>
      <c r="X55" s="939"/>
      <c r="Y55" s="939"/>
      <c r="Z55" s="939"/>
      <c r="AA55" s="939"/>
      <c r="AB55" s="939"/>
      <c r="AC55" s="939"/>
      <c r="AD55" s="939"/>
      <c r="AE55" s="939"/>
      <c r="AF55" s="939"/>
      <c r="AG55" s="945"/>
      <c r="AH55" s="949"/>
      <c r="AI55" s="953"/>
      <c r="AJ55" s="965"/>
    </row>
    <row r="56" spans="2:36" ht="21" customHeight="1">
      <c r="B56" s="860"/>
      <c r="C56" s="880"/>
      <c r="D56" s="893"/>
      <c r="E56" s="893"/>
      <c r="F56" s="893"/>
      <c r="G56" s="893"/>
      <c r="H56" s="913"/>
      <c r="I56" s="921"/>
      <c r="J56" s="921"/>
      <c r="K56" s="921"/>
      <c r="L56" s="936" t="s">
        <v>36</v>
      </c>
      <c r="M56" s="939"/>
      <c r="N56" s="939"/>
      <c r="O56" s="939"/>
      <c r="P56" s="939"/>
      <c r="Q56" s="939"/>
      <c r="R56" s="939"/>
      <c r="S56" s="939"/>
      <c r="T56" s="939"/>
      <c r="U56" s="939"/>
      <c r="V56" s="939"/>
      <c r="W56" s="939"/>
      <c r="X56" s="939"/>
      <c r="Y56" s="939"/>
      <c r="Z56" s="939"/>
      <c r="AA56" s="939"/>
      <c r="AB56" s="939"/>
      <c r="AC56" s="939"/>
      <c r="AD56" s="939"/>
      <c r="AE56" s="939"/>
      <c r="AF56" s="939"/>
      <c r="AG56" s="945"/>
      <c r="AH56" s="951"/>
      <c r="AI56" s="955"/>
      <c r="AJ56" s="967"/>
    </row>
    <row r="57" spans="2:36" ht="21" customHeight="1">
      <c r="B57" s="860"/>
      <c r="C57" s="879"/>
      <c r="D57" s="892"/>
      <c r="E57" s="892"/>
      <c r="F57" s="892"/>
      <c r="G57" s="892"/>
      <c r="H57" s="912"/>
      <c r="I57" s="919"/>
      <c r="J57" s="919"/>
      <c r="K57" s="919"/>
      <c r="L57" s="934" t="s">
        <v>611</v>
      </c>
      <c r="M57" s="939"/>
      <c r="N57" s="939"/>
      <c r="O57" s="939"/>
      <c r="P57" s="939"/>
      <c r="Q57" s="939"/>
      <c r="R57" s="939"/>
      <c r="S57" s="939"/>
      <c r="T57" s="939"/>
      <c r="U57" s="939"/>
      <c r="V57" s="939"/>
      <c r="W57" s="939"/>
      <c r="X57" s="939"/>
      <c r="Y57" s="939"/>
      <c r="Z57" s="939"/>
      <c r="AA57" s="939"/>
      <c r="AB57" s="939"/>
      <c r="AC57" s="939"/>
      <c r="AD57" s="939"/>
      <c r="AE57" s="939"/>
      <c r="AF57" s="939"/>
      <c r="AG57" s="945"/>
      <c r="AH57" s="949"/>
      <c r="AI57" s="953"/>
      <c r="AJ57" s="965"/>
    </row>
    <row r="58" spans="2:36" ht="21" customHeight="1">
      <c r="B58" s="860"/>
      <c r="C58" s="880"/>
      <c r="D58" s="893"/>
      <c r="E58" s="893"/>
      <c r="F58" s="893"/>
      <c r="G58" s="893"/>
      <c r="H58" s="913"/>
      <c r="I58" s="919"/>
      <c r="J58" s="919"/>
      <c r="K58" s="919"/>
      <c r="L58" s="934" t="s">
        <v>524</v>
      </c>
      <c r="M58" s="939"/>
      <c r="N58" s="939"/>
      <c r="O58" s="939"/>
      <c r="P58" s="939"/>
      <c r="Q58" s="939"/>
      <c r="R58" s="939"/>
      <c r="S58" s="939"/>
      <c r="T58" s="939"/>
      <c r="U58" s="939"/>
      <c r="V58" s="939"/>
      <c r="W58" s="939"/>
      <c r="X58" s="939"/>
      <c r="Y58" s="939"/>
      <c r="Z58" s="939"/>
      <c r="AA58" s="939"/>
      <c r="AB58" s="939"/>
      <c r="AC58" s="939"/>
      <c r="AD58" s="939"/>
      <c r="AE58" s="939"/>
      <c r="AF58" s="939"/>
      <c r="AG58" s="945"/>
      <c r="AH58" s="949"/>
      <c r="AI58" s="953"/>
      <c r="AJ58" s="965"/>
    </row>
    <row r="59" spans="2:36" ht="21" customHeight="1">
      <c r="B59" s="860"/>
      <c r="C59" s="879"/>
      <c r="D59" s="892"/>
      <c r="E59" s="892"/>
      <c r="F59" s="892"/>
      <c r="G59" s="892"/>
      <c r="H59" s="912"/>
      <c r="I59" s="921"/>
      <c r="J59" s="921"/>
      <c r="K59" s="921"/>
      <c r="L59" s="936" t="s">
        <v>611</v>
      </c>
      <c r="M59" s="939"/>
      <c r="N59" s="939"/>
      <c r="O59" s="939"/>
      <c r="P59" s="939"/>
      <c r="Q59" s="939"/>
      <c r="R59" s="939"/>
      <c r="S59" s="939"/>
      <c r="T59" s="939"/>
      <c r="U59" s="939"/>
      <c r="V59" s="939"/>
      <c r="W59" s="939"/>
      <c r="X59" s="939"/>
      <c r="Y59" s="939"/>
      <c r="Z59" s="939"/>
      <c r="AA59" s="939"/>
      <c r="AB59" s="939"/>
      <c r="AC59" s="939"/>
      <c r="AD59" s="939"/>
      <c r="AE59" s="939"/>
      <c r="AF59" s="939"/>
      <c r="AG59" s="945"/>
      <c r="AH59" s="951"/>
      <c r="AI59" s="955"/>
      <c r="AJ59" s="967"/>
    </row>
    <row r="60" spans="2:36" ht="21" customHeight="1">
      <c r="B60" s="860"/>
      <c r="C60" s="880"/>
      <c r="D60" s="893"/>
      <c r="E60" s="893"/>
      <c r="F60" s="893"/>
      <c r="G60" s="893"/>
      <c r="H60" s="913"/>
      <c r="I60" s="919"/>
      <c r="J60" s="919"/>
      <c r="K60" s="919"/>
      <c r="L60" s="934" t="s">
        <v>524</v>
      </c>
      <c r="M60" s="939"/>
      <c r="N60" s="939"/>
      <c r="O60" s="939"/>
      <c r="P60" s="939"/>
      <c r="Q60" s="939"/>
      <c r="R60" s="939"/>
      <c r="S60" s="939"/>
      <c r="T60" s="939"/>
      <c r="U60" s="939"/>
      <c r="V60" s="939"/>
      <c r="W60" s="939"/>
      <c r="X60" s="939"/>
      <c r="Y60" s="939"/>
      <c r="Z60" s="939"/>
      <c r="AA60" s="939"/>
      <c r="AB60" s="939"/>
      <c r="AC60" s="939"/>
      <c r="AD60" s="939"/>
      <c r="AE60" s="939"/>
      <c r="AF60" s="939"/>
      <c r="AG60" s="945"/>
      <c r="AH60" s="949"/>
      <c r="AI60" s="953"/>
      <c r="AJ60" s="965"/>
    </row>
    <row r="61" spans="2:36" ht="21" customHeight="1">
      <c r="B61" s="860"/>
      <c r="C61" s="879"/>
      <c r="D61" s="892"/>
      <c r="E61" s="892"/>
      <c r="F61" s="892"/>
      <c r="G61" s="892"/>
      <c r="H61" s="912"/>
      <c r="I61" s="921"/>
      <c r="J61" s="921"/>
      <c r="K61" s="921"/>
      <c r="L61" s="936" t="s">
        <v>611</v>
      </c>
      <c r="M61" s="939"/>
      <c r="N61" s="939"/>
      <c r="O61" s="939"/>
      <c r="P61" s="939"/>
      <c r="Q61" s="939"/>
      <c r="R61" s="939"/>
      <c r="S61" s="939"/>
      <c r="T61" s="939"/>
      <c r="U61" s="939"/>
      <c r="V61" s="939"/>
      <c r="W61" s="939"/>
      <c r="X61" s="939"/>
      <c r="Y61" s="939"/>
      <c r="Z61" s="939"/>
      <c r="AA61" s="939"/>
      <c r="AB61" s="939"/>
      <c r="AC61" s="939"/>
      <c r="AD61" s="939"/>
      <c r="AE61" s="939"/>
      <c r="AF61" s="939"/>
      <c r="AG61" s="945"/>
      <c r="AH61" s="951"/>
      <c r="AI61" s="955"/>
      <c r="AJ61" s="967"/>
    </row>
    <row r="62" spans="2:36" ht="21" customHeight="1">
      <c r="B62" s="861"/>
      <c r="C62" s="881"/>
      <c r="D62" s="894"/>
      <c r="E62" s="894"/>
      <c r="F62" s="894"/>
      <c r="G62" s="894"/>
      <c r="H62" s="914"/>
      <c r="I62" s="920"/>
      <c r="J62" s="920"/>
      <c r="K62" s="920"/>
      <c r="L62" s="937" t="s">
        <v>524</v>
      </c>
      <c r="M62" s="941"/>
      <c r="N62" s="941"/>
      <c r="O62" s="941"/>
      <c r="P62" s="941"/>
      <c r="Q62" s="941"/>
      <c r="R62" s="941"/>
      <c r="S62" s="941"/>
      <c r="T62" s="941"/>
      <c r="U62" s="941"/>
      <c r="V62" s="941"/>
      <c r="W62" s="941"/>
      <c r="X62" s="941"/>
      <c r="Y62" s="941"/>
      <c r="Z62" s="941"/>
      <c r="AA62" s="941"/>
      <c r="AB62" s="941"/>
      <c r="AC62" s="941"/>
      <c r="AD62" s="941"/>
      <c r="AE62" s="941"/>
      <c r="AF62" s="941"/>
      <c r="AG62" s="947"/>
      <c r="AH62" s="950"/>
      <c r="AI62" s="954"/>
      <c r="AJ62" s="966"/>
    </row>
    <row r="63" spans="2:36" ht="15" customHeight="1">
      <c r="B63" s="862" t="s">
        <v>623</v>
      </c>
      <c r="C63" s="882"/>
      <c r="D63" s="882"/>
      <c r="E63" s="882"/>
      <c r="F63" s="882"/>
      <c r="G63" s="882"/>
      <c r="H63" s="882"/>
      <c r="I63" s="882"/>
      <c r="J63" s="882"/>
      <c r="K63" s="882"/>
      <c r="L63" s="882"/>
      <c r="M63" s="882"/>
      <c r="N63" s="882"/>
      <c r="O63" s="882"/>
      <c r="P63" s="882"/>
      <c r="Q63" s="882"/>
      <c r="R63" s="882"/>
      <c r="S63" s="882"/>
      <c r="T63" s="882"/>
      <c r="U63" s="882"/>
      <c r="V63" s="882"/>
      <c r="W63" s="882"/>
      <c r="X63" s="882"/>
      <c r="Y63" s="882"/>
      <c r="Z63" s="882"/>
      <c r="AA63" s="882"/>
      <c r="AB63" s="882"/>
      <c r="AC63" s="882"/>
      <c r="AD63" s="882"/>
      <c r="AE63" s="882"/>
      <c r="AF63" s="882"/>
      <c r="AG63" s="882"/>
      <c r="AH63" s="882"/>
      <c r="AI63" s="882"/>
      <c r="AJ63" s="968"/>
    </row>
    <row r="64" spans="2:36" ht="32.25" customHeight="1">
      <c r="B64" s="863"/>
      <c r="C64" s="883"/>
      <c r="D64" s="883"/>
      <c r="E64" s="883"/>
      <c r="F64" s="883"/>
      <c r="G64" s="883"/>
      <c r="H64" s="883"/>
      <c r="I64" s="883"/>
      <c r="J64" s="883"/>
      <c r="K64" s="883"/>
      <c r="L64" s="883"/>
      <c r="M64" s="883"/>
      <c r="N64" s="883"/>
      <c r="O64" s="883"/>
      <c r="P64" s="883"/>
      <c r="Q64" s="883"/>
      <c r="R64" s="883"/>
      <c r="S64" s="883"/>
      <c r="T64" s="883"/>
      <c r="U64" s="883"/>
      <c r="V64" s="883"/>
      <c r="W64" s="883"/>
      <c r="X64" s="883"/>
      <c r="Y64" s="883"/>
      <c r="Z64" s="883"/>
      <c r="AA64" s="883"/>
      <c r="AB64" s="883"/>
      <c r="AC64" s="883"/>
      <c r="AD64" s="883"/>
      <c r="AE64" s="883"/>
      <c r="AF64" s="883"/>
      <c r="AG64" s="883"/>
      <c r="AH64" s="883"/>
      <c r="AI64" s="883"/>
      <c r="AJ64" s="969"/>
    </row>
    <row r="65" spans="2:36" ht="15" customHeight="1">
      <c r="B65" s="864" t="s">
        <v>586</v>
      </c>
      <c r="C65" s="884"/>
      <c r="D65" s="884"/>
      <c r="E65" s="884"/>
      <c r="F65" s="884"/>
      <c r="G65" s="884"/>
      <c r="H65" s="884"/>
      <c r="I65" s="884"/>
      <c r="J65" s="884"/>
      <c r="K65" s="884"/>
      <c r="L65" s="884"/>
      <c r="M65" s="884"/>
      <c r="N65" s="884"/>
      <c r="O65" s="884"/>
      <c r="P65" s="884"/>
      <c r="Q65" s="884"/>
      <c r="R65" s="884"/>
      <c r="S65" s="884"/>
      <c r="T65" s="884"/>
      <c r="U65" s="884"/>
      <c r="V65" s="884"/>
      <c r="W65" s="884"/>
      <c r="X65" s="884"/>
      <c r="Y65" s="884"/>
      <c r="Z65" s="884"/>
      <c r="AA65" s="884"/>
      <c r="AB65" s="884"/>
      <c r="AC65" s="884"/>
      <c r="AD65" s="884"/>
      <c r="AE65" s="884"/>
      <c r="AF65" s="884"/>
      <c r="AG65" s="884"/>
      <c r="AH65" s="884"/>
      <c r="AI65" s="884"/>
      <c r="AJ65" s="970"/>
    </row>
    <row r="66" spans="2:36" ht="15" customHeight="1">
      <c r="B66" s="865"/>
      <c r="C66" s="885"/>
      <c r="D66" s="885"/>
      <c r="E66" s="885"/>
      <c r="F66" s="885"/>
      <c r="G66" s="885"/>
      <c r="H66" s="885"/>
      <c r="I66" s="885"/>
      <c r="J66" s="885"/>
      <c r="K66" s="885"/>
      <c r="L66" s="885"/>
      <c r="M66" s="885"/>
      <c r="N66" s="885"/>
      <c r="O66" s="885"/>
      <c r="P66" s="885"/>
      <c r="Q66" s="885"/>
      <c r="R66" s="885"/>
      <c r="S66" s="885"/>
      <c r="T66" s="885"/>
      <c r="U66" s="885"/>
      <c r="V66" s="885"/>
      <c r="W66" s="885"/>
      <c r="X66" s="885"/>
      <c r="Y66" s="885"/>
      <c r="Z66" s="885"/>
      <c r="AA66" s="885"/>
      <c r="AB66" s="885"/>
      <c r="AC66" s="885"/>
      <c r="AD66" s="885"/>
      <c r="AE66" s="885"/>
      <c r="AF66" s="885"/>
      <c r="AG66" s="885"/>
      <c r="AH66" s="885"/>
      <c r="AI66" s="885"/>
      <c r="AJ66" s="971"/>
    </row>
    <row r="67" spans="2:36" ht="15" customHeight="1">
      <c r="B67" s="864" t="s">
        <v>588</v>
      </c>
      <c r="C67" s="884"/>
      <c r="D67" s="884"/>
      <c r="E67" s="884"/>
      <c r="F67" s="884"/>
      <c r="G67" s="884"/>
      <c r="H67" s="884"/>
      <c r="I67" s="884"/>
      <c r="J67" s="884"/>
      <c r="K67" s="884"/>
      <c r="L67" s="884"/>
      <c r="M67" s="884"/>
      <c r="N67" s="884"/>
      <c r="O67" s="884"/>
      <c r="P67" s="884"/>
      <c r="Q67" s="884"/>
      <c r="R67" s="884"/>
      <c r="S67" s="884"/>
      <c r="T67" s="884"/>
      <c r="U67" s="884"/>
      <c r="V67" s="884"/>
      <c r="W67" s="884"/>
      <c r="X67" s="884"/>
      <c r="Y67" s="884"/>
      <c r="Z67" s="884"/>
      <c r="AA67" s="884"/>
      <c r="AB67" s="884"/>
      <c r="AC67" s="884"/>
      <c r="AD67" s="884"/>
      <c r="AE67" s="884"/>
      <c r="AF67" s="884"/>
      <c r="AG67" s="884"/>
      <c r="AH67" s="884"/>
      <c r="AI67" s="884"/>
      <c r="AJ67" s="970"/>
    </row>
    <row r="68" spans="2:36" ht="15" customHeight="1">
      <c r="B68" s="866"/>
      <c r="C68" s="886"/>
      <c r="D68" s="886"/>
      <c r="E68" s="886"/>
      <c r="F68" s="886"/>
      <c r="G68" s="886"/>
      <c r="H68" s="886"/>
      <c r="I68" s="886"/>
      <c r="J68" s="886"/>
      <c r="K68" s="886"/>
      <c r="L68" s="886"/>
      <c r="M68" s="886"/>
      <c r="N68" s="886"/>
      <c r="O68" s="886"/>
      <c r="P68" s="886"/>
      <c r="Q68" s="886"/>
      <c r="R68" s="886"/>
      <c r="S68" s="886"/>
      <c r="T68" s="886"/>
      <c r="U68" s="886"/>
      <c r="V68" s="886"/>
      <c r="W68" s="886"/>
      <c r="X68" s="886"/>
      <c r="Y68" s="886"/>
      <c r="Z68" s="886"/>
      <c r="AA68" s="886"/>
      <c r="AB68" s="886"/>
      <c r="AC68" s="886"/>
      <c r="AD68" s="886"/>
      <c r="AE68" s="886"/>
      <c r="AF68" s="886"/>
      <c r="AG68" s="886"/>
      <c r="AH68" s="886"/>
      <c r="AI68" s="886"/>
      <c r="AJ68" s="972"/>
    </row>
    <row r="69" spans="2:36" ht="15" customHeight="1">
      <c r="B69" s="857" t="s">
        <v>625</v>
      </c>
    </row>
    <row r="70" spans="2:36" ht="18" customHeight="1">
      <c r="C70" s="849"/>
      <c r="D70" s="849"/>
      <c r="E70" s="849"/>
      <c r="F70" s="849"/>
      <c r="G70" s="849"/>
      <c r="H70" s="849"/>
      <c r="I70" s="849"/>
      <c r="J70" s="849"/>
      <c r="K70" s="849"/>
      <c r="L70" s="849"/>
      <c r="M70" s="849"/>
      <c r="N70" s="849"/>
      <c r="P70" s="869" t="s">
        <v>592</v>
      </c>
      <c r="Q70" s="869"/>
      <c r="R70" s="942" t="s">
        <v>731</v>
      </c>
      <c r="S70" s="942"/>
      <c r="T70" s="942"/>
      <c r="U70" s="942"/>
      <c r="V70" s="942"/>
      <c r="W70" s="942"/>
    </row>
    <row r="71" spans="2:36" ht="15" customHeight="1">
      <c r="B71" s="857" t="s">
        <v>86</v>
      </c>
    </row>
    <row r="72" spans="2:36" ht="18" customHeight="1">
      <c r="C72" s="849"/>
      <c r="D72" s="849"/>
      <c r="E72" s="849"/>
      <c r="F72" s="849"/>
      <c r="G72" s="849"/>
      <c r="H72" s="849"/>
      <c r="I72" s="849"/>
      <c r="J72" s="849"/>
      <c r="K72" s="849"/>
      <c r="L72" s="849"/>
      <c r="M72" s="849"/>
      <c r="N72" s="849"/>
      <c r="P72" s="869" t="s">
        <v>592</v>
      </c>
      <c r="Q72" s="869"/>
      <c r="R72" s="942" t="s">
        <v>731</v>
      </c>
      <c r="S72" s="942"/>
      <c r="T72" s="942"/>
      <c r="U72" s="942"/>
      <c r="V72" s="942"/>
      <c r="W72" s="942"/>
    </row>
    <row r="73" spans="2:36" ht="39.75" customHeight="1">
      <c r="B73" s="867" t="s">
        <v>845</v>
      </c>
      <c r="C73" s="867"/>
      <c r="D73" s="867"/>
      <c r="E73" s="867"/>
      <c r="F73" s="867"/>
      <c r="G73" s="867"/>
      <c r="H73" s="867"/>
      <c r="I73" s="867"/>
      <c r="J73" s="867"/>
      <c r="K73" s="867"/>
      <c r="L73" s="867"/>
      <c r="M73" s="867"/>
      <c r="N73" s="867"/>
      <c r="O73" s="867"/>
      <c r="P73" s="867"/>
      <c r="Q73" s="867"/>
      <c r="R73" s="867"/>
      <c r="S73" s="867"/>
      <c r="T73" s="867"/>
      <c r="U73" s="867"/>
      <c r="V73" s="867"/>
      <c r="W73" s="867"/>
      <c r="X73" s="867"/>
      <c r="Y73" s="867"/>
      <c r="Z73" s="867"/>
      <c r="AA73" s="867"/>
      <c r="AB73" s="867"/>
      <c r="AC73" s="867"/>
      <c r="AD73" s="867"/>
      <c r="AE73" s="867"/>
      <c r="AF73" s="867"/>
      <c r="AG73" s="867"/>
      <c r="AH73" s="867"/>
      <c r="AI73" s="867"/>
      <c r="AJ73" s="867"/>
    </row>
  </sheetData>
  <mergeCells count="121">
    <mergeCell ref="B2:AJ2"/>
    <mergeCell ref="C4:F4"/>
    <mergeCell ref="G4:S4"/>
    <mergeCell ref="C5:F5"/>
    <mergeCell ref="G5:S5"/>
    <mergeCell ref="X6:AG6"/>
    <mergeCell ref="B8:AJ8"/>
    <mergeCell ref="D10:J10"/>
    <mergeCell ref="E13:G13"/>
    <mergeCell ref="H13:V13"/>
    <mergeCell ref="W13:AC13"/>
    <mergeCell ref="AD13:AI13"/>
    <mergeCell ref="E15:G15"/>
    <mergeCell ref="H15:U15"/>
    <mergeCell ref="V15:AC15"/>
    <mergeCell ref="AD15:AI15"/>
    <mergeCell ref="B18:G18"/>
    <mergeCell ref="H18:J18"/>
    <mergeCell ref="K18:AJ18"/>
    <mergeCell ref="B19:G19"/>
    <mergeCell ref="B20:G20"/>
    <mergeCell ref="B21:G21"/>
    <mergeCell ref="I26:K26"/>
    <mergeCell ref="M28:AG28"/>
    <mergeCell ref="AH28:AJ28"/>
    <mergeCell ref="M29:AG29"/>
    <mergeCell ref="AH29:AJ29"/>
    <mergeCell ref="M30:AG30"/>
    <mergeCell ref="AH30:AJ30"/>
    <mergeCell ref="M31:AG31"/>
    <mergeCell ref="AH31:AJ31"/>
    <mergeCell ref="M32:AG32"/>
    <mergeCell ref="AH32:AJ32"/>
    <mergeCell ref="C33:H33"/>
    <mergeCell ref="M33:AG33"/>
    <mergeCell ref="AH33:AJ33"/>
    <mergeCell ref="C34:H34"/>
    <mergeCell ref="M34:AG34"/>
    <mergeCell ref="AH34:AJ34"/>
    <mergeCell ref="C35:H35"/>
    <mergeCell ref="M35:AG35"/>
    <mergeCell ref="AH35:AJ35"/>
    <mergeCell ref="C36:H36"/>
    <mergeCell ref="C37:H37"/>
    <mergeCell ref="M37:AG37"/>
    <mergeCell ref="AH37:AJ37"/>
    <mergeCell ref="C38:H38"/>
    <mergeCell ref="M38:AG38"/>
    <mergeCell ref="AH38:AJ38"/>
    <mergeCell ref="C39:H39"/>
    <mergeCell ref="C40:H40"/>
    <mergeCell ref="M40:AG40"/>
    <mergeCell ref="AH40:AJ40"/>
    <mergeCell ref="C41:H41"/>
    <mergeCell ref="M41:AG41"/>
    <mergeCell ref="AH41:AJ41"/>
    <mergeCell ref="C42:H42"/>
    <mergeCell ref="C43:H43"/>
    <mergeCell ref="M43:AG43"/>
    <mergeCell ref="AH43:AJ43"/>
    <mergeCell ref="C44:H44"/>
    <mergeCell ref="M44:AG44"/>
    <mergeCell ref="AH44:AJ44"/>
    <mergeCell ref="C45:H45"/>
    <mergeCell ref="C46:H46"/>
    <mergeCell ref="M46:AG46"/>
    <mergeCell ref="AH46:AJ46"/>
    <mergeCell ref="C47:H47"/>
    <mergeCell ref="M47:AG47"/>
    <mergeCell ref="AH47:AJ47"/>
    <mergeCell ref="C48:H48"/>
    <mergeCell ref="C49:H49"/>
    <mergeCell ref="M49:AG49"/>
    <mergeCell ref="AH49:AJ49"/>
    <mergeCell ref="C50:H50"/>
    <mergeCell ref="M50:AG50"/>
    <mergeCell ref="AH50:AJ50"/>
    <mergeCell ref="C51:H51"/>
    <mergeCell ref="C52:H52"/>
    <mergeCell ref="M52:AG52"/>
    <mergeCell ref="AH52:AJ52"/>
    <mergeCell ref="C53:H53"/>
    <mergeCell ref="C54:H54"/>
    <mergeCell ref="M54:AG54"/>
    <mergeCell ref="AH54:AJ54"/>
    <mergeCell ref="C55:H55"/>
    <mergeCell ref="M55:AG55"/>
    <mergeCell ref="AH55:AJ55"/>
    <mergeCell ref="C56:H56"/>
    <mergeCell ref="C57:H57"/>
    <mergeCell ref="M57:AG57"/>
    <mergeCell ref="AH57:AJ57"/>
    <mergeCell ref="C58:H58"/>
    <mergeCell ref="M58:AG58"/>
    <mergeCell ref="AH58:AJ58"/>
    <mergeCell ref="C59:H59"/>
    <mergeCell ref="C60:H60"/>
    <mergeCell ref="M60:AG60"/>
    <mergeCell ref="AH60:AJ60"/>
    <mergeCell ref="C61:H61"/>
    <mergeCell ref="C62:H62"/>
    <mergeCell ref="M62:AG62"/>
    <mergeCell ref="AH62:AJ62"/>
    <mergeCell ref="B64:AJ64"/>
    <mergeCell ref="B66:AJ66"/>
    <mergeCell ref="B68:AJ68"/>
    <mergeCell ref="C70:N70"/>
    <mergeCell ref="P70:Q70"/>
    <mergeCell ref="R70:W70"/>
    <mergeCell ref="C72:N72"/>
    <mergeCell ref="P72:Q72"/>
    <mergeCell ref="R72:W72"/>
    <mergeCell ref="B73:AJ73"/>
    <mergeCell ref="H19:J21"/>
    <mergeCell ref="K19:AJ21"/>
    <mergeCell ref="B26:H27"/>
    <mergeCell ref="L26:AG27"/>
    <mergeCell ref="AH26:AJ27"/>
    <mergeCell ref="B28:B32"/>
    <mergeCell ref="C28:H32"/>
    <mergeCell ref="B33:B62"/>
  </mergeCells>
  <phoneticPr fontId="16"/>
  <printOptions horizontalCentered="1"/>
  <pageMargins left="0.59055118110236227" right="0.39370078740157483" top="0.39370078740157483" bottom="0.19685039370078741" header="0.19685039370078741" footer="7.874015748031496e-002"/>
  <pageSetup paperSize="9" scale="64" fitToWidth="1" fitToHeight="1" orientation="portrait" usePrinterDefaults="1" r:id="rId1"/>
  <rowBreaks count="1" manualBreakCount="1">
    <brk id="64" max="3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sheetPr>
    <pageSetUpPr fitToPage="1"/>
  </sheetPr>
  <dimension ref="A1:AR87"/>
  <sheetViews>
    <sheetView view="pageBreakPreview" topLeftCell="A4" zoomScale="85" zoomScaleSheetLayoutView="85" workbookViewId="0">
      <selection activeCell="L36" sqref="L36"/>
    </sheetView>
  </sheetViews>
  <sheetFormatPr defaultRowHeight="13.5"/>
  <cols>
    <col min="1" max="1" width="6.625" style="135" customWidth="1"/>
    <col min="2" max="2" width="8.625" style="135" customWidth="1"/>
    <col min="3" max="33" width="4.125" style="135" customWidth="1"/>
    <col min="34" max="34" width="2" style="135" customWidth="1"/>
    <col min="35" max="36" width="6.625" style="135" customWidth="1" outlineLevel="1"/>
    <col min="37" max="37" width="2.5" style="135" customWidth="1"/>
    <col min="38" max="38" width="8.375" style="135" bestFit="1" customWidth="1"/>
    <col min="39" max="39" width="6.375" style="135" customWidth="1"/>
    <col min="40" max="40" width="3" style="135" customWidth="1"/>
    <col min="41" max="41" width="12.625" style="135" customWidth="1"/>
    <col min="42" max="42" width="4.125" style="135" customWidth="1" outlineLevel="1"/>
    <col min="43" max="43" width="6.625" style="135" customWidth="1"/>
    <col min="44" max="259" width="9" style="135" customWidth="1"/>
    <col min="260" max="260" width="6.625" style="135" customWidth="1"/>
    <col min="261" max="261" width="8.625" style="135" customWidth="1"/>
    <col min="262" max="293" width="4.125" style="135" customWidth="1"/>
    <col min="294" max="295" width="6.625" style="135" customWidth="1"/>
    <col min="296" max="296" width="4.125" style="135" customWidth="1"/>
    <col min="297" max="297" width="12.625" style="135" customWidth="1"/>
    <col min="298" max="298" width="4.125" style="135" customWidth="1"/>
    <col min="299" max="299" width="6.625" style="135" customWidth="1"/>
    <col min="300" max="515" width="9" style="135" customWidth="1"/>
    <col min="516" max="516" width="6.625" style="135" customWidth="1"/>
    <col min="517" max="517" width="8.625" style="135" customWidth="1"/>
    <col min="518" max="549" width="4.125" style="135" customWidth="1"/>
    <col min="550" max="551" width="6.625" style="135" customWidth="1"/>
    <col min="552" max="552" width="4.125" style="135" customWidth="1"/>
    <col min="553" max="553" width="12.625" style="135" customWidth="1"/>
    <col min="554" max="554" width="4.125" style="135" customWidth="1"/>
    <col min="555" max="555" width="6.625" style="135" customWidth="1"/>
    <col min="556" max="771" width="9" style="135" customWidth="1"/>
    <col min="772" max="772" width="6.625" style="135" customWidth="1"/>
    <col min="773" max="773" width="8.625" style="135" customWidth="1"/>
    <col min="774" max="805" width="4.125" style="135" customWidth="1"/>
    <col min="806" max="807" width="6.625" style="135" customWidth="1"/>
    <col min="808" max="808" width="4.125" style="135" customWidth="1"/>
    <col min="809" max="809" width="12.625" style="135" customWidth="1"/>
    <col min="810" max="810" width="4.125" style="135" customWidth="1"/>
    <col min="811" max="811" width="6.625" style="135" customWidth="1"/>
    <col min="812" max="1027" width="9" style="135" customWidth="1"/>
    <col min="1028" max="1028" width="6.625" style="135" customWidth="1"/>
    <col min="1029" max="1029" width="8.625" style="135" customWidth="1"/>
    <col min="1030" max="1061" width="4.125" style="135" customWidth="1"/>
    <col min="1062" max="1063" width="6.625" style="135" customWidth="1"/>
    <col min="1064" max="1064" width="4.125" style="135" customWidth="1"/>
    <col min="1065" max="1065" width="12.625" style="135" customWidth="1"/>
    <col min="1066" max="1066" width="4.125" style="135" customWidth="1"/>
    <col min="1067" max="1067" width="6.625" style="135" customWidth="1"/>
    <col min="1068" max="1283" width="9" style="135" customWidth="1"/>
    <col min="1284" max="1284" width="6.625" style="135" customWidth="1"/>
    <col min="1285" max="1285" width="8.625" style="135" customWidth="1"/>
    <col min="1286" max="1317" width="4.125" style="135" customWidth="1"/>
    <col min="1318" max="1319" width="6.625" style="135" customWidth="1"/>
    <col min="1320" max="1320" width="4.125" style="135" customWidth="1"/>
    <col min="1321" max="1321" width="12.625" style="135" customWidth="1"/>
    <col min="1322" max="1322" width="4.125" style="135" customWidth="1"/>
    <col min="1323" max="1323" width="6.625" style="135" customWidth="1"/>
    <col min="1324" max="1539" width="9" style="135" customWidth="1"/>
    <col min="1540" max="1540" width="6.625" style="135" customWidth="1"/>
    <col min="1541" max="1541" width="8.625" style="135" customWidth="1"/>
    <col min="1542" max="1573" width="4.125" style="135" customWidth="1"/>
    <col min="1574" max="1575" width="6.625" style="135" customWidth="1"/>
    <col min="1576" max="1576" width="4.125" style="135" customWidth="1"/>
    <col min="1577" max="1577" width="12.625" style="135" customWidth="1"/>
    <col min="1578" max="1578" width="4.125" style="135" customWidth="1"/>
    <col min="1579" max="1579" width="6.625" style="135" customWidth="1"/>
    <col min="1580" max="1795" width="9" style="135" customWidth="1"/>
    <col min="1796" max="1796" width="6.625" style="135" customWidth="1"/>
    <col min="1797" max="1797" width="8.625" style="135" customWidth="1"/>
    <col min="1798" max="1829" width="4.125" style="135" customWidth="1"/>
    <col min="1830" max="1831" width="6.625" style="135" customWidth="1"/>
    <col min="1832" max="1832" width="4.125" style="135" customWidth="1"/>
    <col min="1833" max="1833" width="12.625" style="135" customWidth="1"/>
    <col min="1834" max="1834" width="4.125" style="135" customWidth="1"/>
    <col min="1835" max="1835" width="6.625" style="135" customWidth="1"/>
    <col min="1836" max="2051" width="9" style="135" customWidth="1"/>
    <col min="2052" max="2052" width="6.625" style="135" customWidth="1"/>
    <col min="2053" max="2053" width="8.625" style="135" customWidth="1"/>
    <col min="2054" max="2085" width="4.125" style="135" customWidth="1"/>
    <col min="2086" max="2087" width="6.625" style="135" customWidth="1"/>
    <col min="2088" max="2088" width="4.125" style="135" customWidth="1"/>
    <col min="2089" max="2089" width="12.625" style="135" customWidth="1"/>
    <col min="2090" max="2090" width="4.125" style="135" customWidth="1"/>
    <col min="2091" max="2091" width="6.625" style="135" customWidth="1"/>
    <col min="2092" max="2307" width="9" style="135" customWidth="1"/>
    <col min="2308" max="2308" width="6.625" style="135" customWidth="1"/>
    <col min="2309" max="2309" width="8.625" style="135" customWidth="1"/>
    <col min="2310" max="2341" width="4.125" style="135" customWidth="1"/>
    <col min="2342" max="2343" width="6.625" style="135" customWidth="1"/>
    <col min="2344" max="2344" width="4.125" style="135" customWidth="1"/>
    <col min="2345" max="2345" width="12.625" style="135" customWidth="1"/>
    <col min="2346" max="2346" width="4.125" style="135" customWidth="1"/>
    <col min="2347" max="2347" width="6.625" style="135" customWidth="1"/>
    <col min="2348" max="2563" width="9" style="135" customWidth="1"/>
    <col min="2564" max="2564" width="6.625" style="135" customWidth="1"/>
    <col min="2565" max="2565" width="8.625" style="135" customWidth="1"/>
    <col min="2566" max="2597" width="4.125" style="135" customWidth="1"/>
    <col min="2598" max="2599" width="6.625" style="135" customWidth="1"/>
    <col min="2600" max="2600" width="4.125" style="135" customWidth="1"/>
    <col min="2601" max="2601" width="12.625" style="135" customWidth="1"/>
    <col min="2602" max="2602" width="4.125" style="135" customWidth="1"/>
    <col min="2603" max="2603" width="6.625" style="135" customWidth="1"/>
    <col min="2604" max="2819" width="9" style="135" customWidth="1"/>
    <col min="2820" max="2820" width="6.625" style="135" customWidth="1"/>
    <col min="2821" max="2821" width="8.625" style="135" customWidth="1"/>
    <col min="2822" max="2853" width="4.125" style="135" customWidth="1"/>
    <col min="2854" max="2855" width="6.625" style="135" customWidth="1"/>
    <col min="2856" max="2856" width="4.125" style="135" customWidth="1"/>
    <col min="2857" max="2857" width="12.625" style="135" customWidth="1"/>
    <col min="2858" max="2858" width="4.125" style="135" customWidth="1"/>
    <col min="2859" max="2859" width="6.625" style="135" customWidth="1"/>
    <col min="2860" max="3075" width="9" style="135" customWidth="1"/>
    <col min="3076" max="3076" width="6.625" style="135" customWidth="1"/>
    <col min="3077" max="3077" width="8.625" style="135" customWidth="1"/>
    <col min="3078" max="3109" width="4.125" style="135" customWidth="1"/>
    <col min="3110" max="3111" width="6.625" style="135" customWidth="1"/>
    <col min="3112" max="3112" width="4.125" style="135" customWidth="1"/>
    <col min="3113" max="3113" width="12.625" style="135" customWidth="1"/>
    <col min="3114" max="3114" width="4.125" style="135" customWidth="1"/>
    <col min="3115" max="3115" width="6.625" style="135" customWidth="1"/>
    <col min="3116" max="3331" width="9" style="135" customWidth="1"/>
    <col min="3332" max="3332" width="6.625" style="135" customWidth="1"/>
    <col min="3333" max="3333" width="8.625" style="135" customWidth="1"/>
    <col min="3334" max="3365" width="4.125" style="135" customWidth="1"/>
    <col min="3366" max="3367" width="6.625" style="135" customWidth="1"/>
    <col min="3368" max="3368" width="4.125" style="135" customWidth="1"/>
    <col min="3369" max="3369" width="12.625" style="135" customWidth="1"/>
    <col min="3370" max="3370" width="4.125" style="135" customWidth="1"/>
    <col min="3371" max="3371" width="6.625" style="135" customWidth="1"/>
    <col min="3372" max="3587" width="9" style="135" customWidth="1"/>
    <col min="3588" max="3588" width="6.625" style="135" customWidth="1"/>
    <col min="3589" max="3589" width="8.625" style="135" customWidth="1"/>
    <col min="3590" max="3621" width="4.125" style="135" customWidth="1"/>
    <col min="3622" max="3623" width="6.625" style="135" customWidth="1"/>
    <col min="3624" max="3624" width="4.125" style="135" customWidth="1"/>
    <col min="3625" max="3625" width="12.625" style="135" customWidth="1"/>
    <col min="3626" max="3626" width="4.125" style="135" customWidth="1"/>
    <col min="3627" max="3627" width="6.625" style="135" customWidth="1"/>
    <col min="3628" max="3843" width="9" style="135" customWidth="1"/>
    <col min="3844" max="3844" width="6.625" style="135" customWidth="1"/>
    <col min="3845" max="3845" width="8.625" style="135" customWidth="1"/>
    <col min="3846" max="3877" width="4.125" style="135" customWidth="1"/>
    <col min="3878" max="3879" width="6.625" style="135" customWidth="1"/>
    <col min="3880" max="3880" width="4.125" style="135" customWidth="1"/>
    <col min="3881" max="3881" width="12.625" style="135" customWidth="1"/>
    <col min="3882" max="3882" width="4.125" style="135" customWidth="1"/>
    <col min="3883" max="3883" width="6.625" style="135" customWidth="1"/>
    <col min="3884" max="4099" width="9" style="135" customWidth="1"/>
    <col min="4100" max="4100" width="6.625" style="135" customWidth="1"/>
    <col min="4101" max="4101" width="8.625" style="135" customWidth="1"/>
    <col min="4102" max="4133" width="4.125" style="135" customWidth="1"/>
    <col min="4134" max="4135" width="6.625" style="135" customWidth="1"/>
    <col min="4136" max="4136" width="4.125" style="135" customWidth="1"/>
    <col min="4137" max="4137" width="12.625" style="135" customWidth="1"/>
    <col min="4138" max="4138" width="4.125" style="135" customWidth="1"/>
    <col min="4139" max="4139" width="6.625" style="135" customWidth="1"/>
    <col min="4140" max="4355" width="9" style="135" customWidth="1"/>
    <col min="4356" max="4356" width="6.625" style="135" customWidth="1"/>
    <col min="4357" max="4357" width="8.625" style="135" customWidth="1"/>
    <col min="4358" max="4389" width="4.125" style="135" customWidth="1"/>
    <col min="4390" max="4391" width="6.625" style="135" customWidth="1"/>
    <col min="4392" max="4392" width="4.125" style="135" customWidth="1"/>
    <col min="4393" max="4393" width="12.625" style="135" customWidth="1"/>
    <col min="4394" max="4394" width="4.125" style="135" customWidth="1"/>
    <col min="4395" max="4395" width="6.625" style="135" customWidth="1"/>
    <col min="4396" max="4611" width="9" style="135" customWidth="1"/>
    <col min="4612" max="4612" width="6.625" style="135" customWidth="1"/>
    <col min="4613" max="4613" width="8.625" style="135" customWidth="1"/>
    <col min="4614" max="4645" width="4.125" style="135" customWidth="1"/>
    <col min="4646" max="4647" width="6.625" style="135" customWidth="1"/>
    <col min="4648" max="4648" width="4.125" style="135" customWidth="1"/>
    <col min="4649" max="4649" width="12.625" style="135" customWidth="1"/>
    <col min="4650" max="4650" width="4.125" style="135" customWidth="1"/>
    <col min="4651" max="4651" width="6.625" style="135" customWidth="1"/>
    <col min="4652" max="4867" width="9" style="135" customWidth="1"/>
    <col min="4868" max="4868" width="6.625" style="135" customWidth="1"/>
    <col min="4869" max="4869" width="8.625" style="135" customWidth="1"/>
    <col min="4870" max="4901" width="4.125" style="135" customWidth="1"/>
    <col min="4902" max="4903" width="6.625" style="135" customWidth="1"/>
    <col min="4904" max="4904" width="4.125" style="135" customWidth="1"/>
    <col min="4905" max="4905" width="12.625" style="135" customWidth="1"/>
    <col min="4906" max="4906" width="4.125" style="135" customWidth="1"/>
    <col min="4907" max="4907" width="6.625" style="135" customWidth="1"/>
    <col min="4908" max="5123" width="9" style="135" customWidth="1"/>
    <col min="5124" max="5124" width="6.625" style="135" customWidth="1"/>
    <col min="5125" max="5125" width="8.625" style="135" customWidth="1"/>
    <col min="5126" max="5157" width="4.125" style="135" customWidth="1"/>
    <col min="5158" max="5159" width="6.625" style="135" customWidth="1"/>
    <col min="5160" max="5160" width="4.125" style="135" customWidth="1"/>
    <col min="5161" max="5161" width="12.625" style="135" customWidth="1"/>
    <col min="5162" max="5162" width="4.125" style="135" customWidth="1"/>
    <col min="5163" max="5163" width="6.625" style="135" customWidth="1"/>
    <col min="5164" max="5379" width="9" style="135" customWidth="1"/>
    <col min="5380" max="5380" width="6.625" style="135" customWidth="1"/>
    <col min="5381" max="5381" width="8.625" style="135" customWidth="1"/>
    <col min="5382" max="5413" width="4.125" style="135" customWidth="1"/>
    <col min="5414" max="5415" width="6.625" style="135" customWidth="1"/>
    <col min="5416" max="5416" width="4.125" style="135" customWidth="1"/>
    <col min="5417" max="5417" width="12.625" style="135" customWidth="1"/>
    <col min="5418" max="5418" width="4.125" style="135" customWidth="1"/>
    <col min="5419" max="5419" width="6.625" style="135" customWidth="1"/>
    <col min="5420" max="5635" width="9" style="135" customWidth="1"/>
    <col min="5636" max="5636" width="6.625" style="135" customWidth="1"/>
    <col min="5637" max="5637" width="8.625" style="135" customWidth="1"/>
    <col min="5638" max="5669" width="4.125" style="135" customWidth="1"/>
    <col min="5670" max="5671" width="6.625" style="135" customWidth="1"/>
    <col min="5672" max="5672" width="4.125" style="135" customWidth="1"/>
    <col min="5673" max="5673" width="12.625" style="135" customWidth="1"/>
    <col min="5674" max="5674" width="4.125" style="135" customWidth="1"/>
    <col min="5675" max="5675" width="6.625" style="135" customWidth="1"/>
    <col min="5676" max="5891" width="9" style="135" customWidth="1"/>
    <col min="5892" max="5892" width="6.625" style="135" customWidth="1"/>
    <col min="5893" max="5893" width="8.625" style="135" customWidth="1"/>
    <col min="5894" max="5925" width="4.125" style="135" customWidth="1"/>
    <col min="5926" max="5927" width="6.625" style="135" customWidth="1"/>
    <col min="5928" max="5928" width="4.125" style="135" customWidth="1"/>
    <col min="5929" max="5929" width="12.625" style="135" customWidth="1"/>
    <col min="5930" max="5930" width="4.125" style="135" customWidth="1"/>
    <col min="5931" max="5931" width="6.625" style="135" customWidth="1"/>
    <col min="5932" max="6147" width="9" style="135" customWidth="1"/>
    <col min="6148" max="6148" width="6.625" style="135" customWidth="1"/>
    <col min="6149" max="6149" width="8.625" style="135" customWidth="1"/>
    <col min="6150" max="6181" width="4.125" style="135" customWidth="1"/>
    <col min="6182" max="6183" width="6.625" style="135" customWidth="1"/>
    <col min="6184" max="6184" width="4.125" style="135" customWidth="1"/>
    <col min="6185" max="6185" width="12.625" style="135" customWidth="1"/>
    <col min="6186" max="6186" width="4.125" style="135" customWidth="1"/>
    <col min="6187" max="6187" width="6.625" style="135" customWidth="1"/>
    <col min="6188" max="6403" width="9" style="135" customWidth="1"/>
    <col min="6404" max="6404" width="6.625" style="135" customWidth="1"/>
    <col min="6405" max="6405" width="8.625" style="135" customWidth="1"/>
    <col min="6406" max="6437" width="4.125" style="135" customWidth="1"/>
    <col min="6438" max="6439" width="6.625" style="135" customWidth="1"/>
    <col min="6440" max="6440" width="4.125" style="135" customWidth="1"/>
    <col min="6441" max="6441" width="12.625" style="135" customWidth="1"/>
    <col min="6442" max="6442" width="4.125" style="135" customWidth="1"/>
    <col min="6443" max="6443" width="6.625" style="135" customWidth="1"/>
    <col min="6444" max="6659" width="9" style="135" customWidth="1"/>
    <col min="6660" max="6660" width="6.625" style="135" customWidth="1"/>
    <col min="6661" max="6661" width="8.625" style="135" customWidth="1"/>
    <col min="6662" max="6693" width="4.125" style="135" customWidth="1"/>
    <col min="6694" max="6695" width="6.625" style="135" customWidth="1"/>
    <col min="6696" max="6696" width="4.125" style="135" customWidth="1"/>
    <col min="6697" max="6697" width="12.625" style="135" customWidth="1"/>
    <col min="6698" max="6698" width="4.125" style="135" customWidth="1"/>
    <col min="6699" max="6699" width="6.625" style="135" customWidth="1"/>
    <col min="6700" max="6915" width="9" style="135" customWidth="1"/>
    <col min="6916" max="6916" width="6.625" style="135" customWidth="1"/>
    <col min="6917" max="6917" width="8.625" style="135" customWidth="1"/>
    <col min="6918" max="6949" width="4.125" style="135" customWidth="1"/>
    <col min="6950" max="6951" width="6.625" style="135" customWidth="1"/>
    <col min="6952" max="6952" width="4.125" style="135" customWidth="1"/>
    <col min="6953" max="6953" width="12.625" style="135" customWidth="1"/>
    <col min="6954" max="6954" width="4.125" style="135" customWidth="1"/>
    <col min="6955" max="6955" width="6.625" style="135" customWidth="1"/>
    <col min="6956" max="7171" width="9" style="135" customWidth="1"/>
    <col min="7172" max="7172" width="6.625" style="135" customWidth="1"/>
    <col min="7173" max="7173" width="8.625" style="135" customWidth="1"/>
    <col min="7174" max="7205" width="4.125" style="135" customWidth="1"/>
    <col min="7206" max="7207" width="6.625" style="135" customWidth="1"/>
    <col min="7208" max="7208" width="4.125" style="135" customWidth="1"/>
    <col min="7209" max="7209" width="12.625" style="135" customWidth="1"/>
    <col min="7210" max="7210" width="4.125" style="135" customWidth="1"/>
    <col min="7211" max="7211" width="6.625" style="135" customWidth="1"/>
    <col min="7212" max="7427" width="9" style="135" customWidth="1"/>
    <col min="7428" max="7428" width="6.625" style="135" customWidth="1"/>
    <col min="7429" max="7429" width="8.625" style="135" customWidth="1"/>
    <col min="7430" max="7461" width="4.125" style="135" customWidth="1"/>
    <col min="7462" max="7463" width="6.625" style="135" customWidth="1"/>
    <col min="7464" max="7464" width="4.125" style="135" customWidth="1"/>
    <col min="7465" max="7465" width="12.625" style="135" customWidth="1"/>
    <col min="7466" max="7466" width="4.125" style="135" customWidth="1"/>
    <col min="7467" max="7467" width="6.625" style="135" customWidth="1"/>
    <col min="7468" max="7683" width="9" style="135" customWidth="1"/>
    <col min="7684" max="7684" width="6.625" style="135" customWidth="1"/>
    <col min="7685" max="7685" width="8.625" style="135" customWidth="1"/>
    <col min="7686" max="7717" width="4.125" style="135" customWidth="1"/>
    <col min="7718" max="7719" width="6.625" style="135" customWidth="1"/>
    <col min="7720" max="7720" width="4.125" style="135" customWidth="1"/>
    <col min="7721" max="7721" width="12.625" style="135" customWidth="1"/>
    <col min="7722" max="7722" width="4.125" style="135" customWidth="1"/>
    <col min="7723" max="7723" width="6.625" style="135" customWidth="1"/>
    <col min="7724" max="7939" width="9" style="135" customWidth="1"/>
    <col min="7940" max="7940" width="6.625" style="135" customWidth="1"/>
    <col min="7941" max="7941" width="8.625" style="135" customWidth="1"/>
    <col min="7942" max="7973" width="4.125" style="135" customWidth="1"/>
    <col min="7974" max="7975" width="6.625" style="135" customWidth="1"/>
    <col min="7976" max="7976" width="4.125" style="135" customWidth="1"/>
    <col min="7977" max="7977" width="12.625" style="135" customWidth="1"/>
    <col min="7978" max="7978" width="4.125" style="135" customWidth="1"/>
    <col min="7979" max="7979" width="6.625" style="135" customWidth="1"/>
    <col min="7980" max="8195" width="9" style="135" customWidth="1"/>
    <col min="8196" max="8196" width="6.625" style="135" customWidth="1"/>
    <col min="8197" max="8197" width="8.625" style="135" customWidth="1"/>
    <col min="8198" max="8229" width="4.125" style="135" customWidth="1"/>
    <col min="8230" max="8231" width="6.625" style="135" customWidth="1"/>
    <col min="8232" max="8232" width="4.125" style="135" customWidth="1"/>
    <col min="8233" max="8233" width="12.625" style="135" customWidth="1"/>
    <col min="8234" max="8234" width="4.125" style="135" customWidth="1"/>
    <col min="8235" max="8235" width="6.625" style="135" customWidth="1"/>
    <col min="8236" max="8451" width="9" style="135" customWidth="1"/>
    <col min="8452" max="8452" width="6.625" style="135" customWidth="1"/>
    <col min="8453" max="8453" width="8.625" style="135" customWidth="1"/>
    <col min="8454" max="8485" width="4.125" style="135" customWidth="1"/>
    <col min="8486" max="8487" width="6.625" style="135" customWidth="1"/>
    <col min="8488" max="8488" width="4.125" style="135" customWidth="1"/>
    <col min="8489" max="8489" width="12.625" style="135" customWidth="1"/>
    <col min="8490" max="8490" width="4.125" style="135" customWidth="1"/>
    <col min="8491" max="8491" width="6.625" style="135" customWidth="1"/>
    <col min="8492" max="8707" width="9" style="135" customWidth="1"/>
    <col min="8708" max="8708" width="6.625" style="135" customWidth="1"/>
    <col min="8709" max="8709" width="8.625" style="135" customWidth="1"/>
    <col min="8710" max="8741" width="4.125" style="135" customWidth="1"/>
    <col min="8742" max="8743" width="6.625" style="135" customWidth="1"/>
    <col min="8744" max="8744" width="4.125" style="135" customWidth="1"/>
    <col min="8745" max="8745" width="12.625" style="135" customWidth="1"/>
    <col min="8746" max="8746" width="4.125" style="135" customWidth="1"/>
    <col min="8747" max="8747" width="6.625" style="135" customWidth="1"/>
    <col min="8748" max="8963" width="9" style="135" customWidth="1"/>
    <col min="8964" max="8964" width="6.625" style="135" customWidth="1"/>
    <col min="8965" max="8965" width="8.625" style="135" customWidth="1"/>
    <col min="8966" max="8997" width="4.125" style="135" customWidth="1"/>
    <col min="8998" max="8999" width="6.625" style="135" customWidth="1"/>
    <col min="9000" max="9000" width="4.125" style="135" customWidth="1"/>
    <col min="9001" max="9001" width="12.625" style="135" customWidth="1"/>
    <col min="9002" max="9002" width="4.125" style="135" customWidth="1"/>
    <col min="9003" max="9003" width="6.625" style="135" customWidth="1"/>
    <col min="9004" max="9219" width="9" style="135" customWidth="1"/>
    <col min="9220" max="9220" width="6.625" style="135" customWidth="1"/>
    <col min="9221" max="9221" width="8.625" style="135" customWidth="1"/>
    <col min="9222" max="9253" width="4.125" style="135" customWidth="1"/>
    <col min="9254" max="9255" width="6.625" style="135" customWidth="1"/>
    <col min="9256" max="9256" width="4.125" style="135" customWidth="1"/>
    <col min="9257" max="9257" width="12.625" style="135" customWidth="1"/>
    <col min="9258" max="9258" width="4.125" style="135" customWidth="1"/>
    <col min="9259" max="9259" width="6.625" style="135" customWidth="1"/>
    <col min="9260" max="9475" width="9" style="135" customWidth="1"/>
    <col min="9476" max="9476" width="6.625" style="135" customWidth="1"/>
    <col min="9477" max="9477" width="8.625" style="135" customWidth="1"/>
    <col min="9478" max="9509" width="4.125" style="135" customWidth="1"/>
    <col min="9510" max="9511" width="6.625" style="135" customWidth="1"/>
    <col min="9512" max="9512" width="4.125" style="135" customWidth="1"/>
    <col min="9513" max="9513" width="12.625" style="135" customWidth="1"/>
    <col min="9514" max="9514" width="4.125" style="135" customWidth="1"/>
    <col min="9515" max="9515" width="6.625" style="135" customWidth="1"/>
    <col min="9516" max="9731" width="9" style="135" customWidth="1"/>
    <col min="9732" max="9732" width="6.625" style="135" customWidth="1"/>
    <col min="9733" max="9733" width="8.625" style="135" customWidth="1"/>
    <col min="9734" max="9765" width="4.125" style="135" customWidth="1"/>
    <col min="9766" max="9767" width="6.625" style="135" customWidth="1"/>
    <col min="9768" max="9768" width="4.125" style="135" customWidth="1"/>
    <col min="9769" max="9769" width="12.625" style="135" customWidth="1"/>
    <col min="9770" max="9770" width="4.125" style="135" customWidth="1"/>
    <col min="9771" max="9771" width="6.625" style="135" customWidth="1"/>
    <col min="9772" max="9987" width="9" style="135" customWidth="1"/>
    <col min="9988" max="9988" width="6.625" style="135" customWidth="1"/>
    <col min="9989" max="9989" width="8.625" style="135" customWidth="1"/>
    <col min="9990" max="10021" width="4.125" style="135" customWidth="1"/>
    <col min="10022" max="10023" width="6.625" style="135" customWidth="1"/>
    <col min="10024" max="10024" width="4.125" style="135" customWidth="1"/>
    <col min="10025" max="10025" width="12.625" style="135" customWidth="1"/>
    <col min="10026" max="10026" width="4.125" style="135" customWidth="1"/>
    <col min="10027" max="10027" width="6.625" style="135" customWidth="1"/>
    <col min="10028" max="10243" width="9" style="135" customWidth="1"/>
    <col min="10244" max="10244" width="6.625" style="135" customWidth="1"/>
    <col min="10245" max="10245" width="8.625" style="135" customWidth="1"/>
    <col min="10246" max="10277" width="4.125" style="135" customWidth="1"/>
    <col min="10278" max="10279" width="6.625" style="135" customWidth="1"/>
    <col min="10280" max="10280" width="4.125" style="135" customWidth="1"/>
    <col min="10281" max="10281" width="12.625" style="135" customWidth="1"/>
    <col min="10282" max="10282" width="4.125" style="135" customWidth="1"/>
    <col min="10283" max="10283" width="6.625" style="135" customWidth="1"/>
    <col min="10284" max="10499" width="9" style="135" customWidth="1"/>
    <col min="10500" max="10500" width="6.625" style="135" customWidth="1"/>
    <col min="10501" max="10501" width="8.625" style="135" customWidth="1"/>
    <col min="10502" max="10533" width="4.125" style="135" customWidth="1"/>
    <col min="10534" max="10535" width="6.625" style="135" customWidth="1"/>
    <col min="10536" max="10536" width="4.125" style="135" customWidth="1"/>
    <col min="10537" max="10537" width="12.625" style="135" customWidth="1"/>
    <col min="10538" max="10538" width="4.125" style="135" customWidth="1"/>
    <col min="10539" max="10539" width="6.625" style="135" customWidth="1"/>
    <col min="10540" max="10755" width="9" style="135" customWidth="1"/>
    <col min="10756" max="10756" width="6.625" style="135" customWidth="1"/>
    <col min="10757" max="10757" width="8.625" style="135" customWidth="1"/>
    <col min="10758" max="10789" width="4.125" style="135" customWidth="1"/>
    <col min="10790" max="10791" width="6.625" style="135" customWidth="1"/>
    <col min="10792" max="10792" width="4.125" style="135" customWidth="1"/>
    <col min="10793" max="10793" width="12.625" style="135" customWidth="1"/>
    <col min="10794" max="10794" width="4.125" style="135" customWidth="1"/>
    <col min="10795" max="10795" width="6.625" style="135" customWidth="1"/>
    <col min="10796" max="11011" width="9" style="135" customWidth="1"/>
    <col min="11012" max="11012" width="6.625" style="135" customWidth="1"/>
    <col min="11013" max="11013" width="8.625" style="135" customWidth="1"/>
    <col min="11014" max="11045" width="4.125" style="135" customWidth="1"/>
    <col min="11046" max="11047" width="6.625" style="135" customWidth="1"/>
    <col min="11048" max="11048" width="4.125" style="135" customWidth="1"/>
    <col min="11049" max="11049" width="12.625" style="135" customWidth="1"/>
    <col min="11050" max="11050" width="4.125" style="135" customWidth="1"/>
    <col min="11051" max="11051" width="6.625" style="135" customWidth="1"/>
    <col min="11052" max="11267" width="9" style="135" customWidth="1"/>
    <col min="11268" max="11268" width="6.625" style="135" customWidth="1"/>
    <col min="11269" max="11269" width="8.625" style="135" customWidth="1"/>
    <col min="11270" max="11301" width="4.125" style="135" customWidth="1"/>
    <col min="11302" max="11303" width="6.625" style="135" customWidth="1"/>
    <col min="11304" max="11304" width="4.125" style="135" customWidth="1"/>
    <col min="11305" max="11305" width="12.625" style="135" customWidth="1"/>
    <col min="11306" max="11306" width="4.125" style="135" customWidth="1"/>
    <col min="11307" max="11307" width="6.625" style="135" customWidth="1"/>
    <col min="11308" max="11523" width="9" style="135" customWidth="1"/>
    <col min="11524" max="11524" width="6.625" style="135" customWidth="1"/>
    <col min="11525" max="11525" width="8.625" style="135" customWidth="1"/>
    <col min="11526" max="11557" width="4.125" style="135" customWidth="1"/>
    <col min="11558" max="11559" width="6.625" style="135" customWidth="1"/>
    <col min="11560" max="11560" width="4.125" style="135" customWidth="1"/>
    <col min="11561" max="11561" width="12.625" style="135" customWidth="1"/>
    <col min="11562" max="11562" width="4.125" style="135" customWidth="1"/>
    <col min="11563" max="11563" width="6.625" style="135" customWidth="1"/>
    <col min="11564" max="11779" width="9" style="135" customWidth="1"/>
    <col min="11780" max="11780" width="6.625" style="135" customWidth="1"/>
    <col min="11781" max="11781" width="8.625" style="135" customWidth="1"/>
    <col min="11782" max="11813" width="4.125" style="135" customWidth="1"/>
    <col min="11814" max="11815" width="6.625" style="135" customWidth="1"/>
    <col min="11816" max="11816" width="4.125" style="135" customWidth="1"/>
    <col min="11817" max="11817" width="12.625" style="135" customWidth="1"/>
    <col min="11818" max="11818" width="4.125" style="135" customWidth="1"/>
    <col min="11819" max="11819" width="6.625" style="135" customWidth="1"/>
    <col min="11820" max="12035" width="9" style="135" customWidth="1"/>
    <col min="12036" max="12036" width="6.625" style="135" customWidth="1"/>
    <col min="12037" max="12037" width="8.625" style="135" customWidth="1"/>
    <col min="12038" max="12069" width="4.125" style="135" customWidth="1"/>
    <col min="12070" max="12071" width="6.625" style="135" customWidth="1"/>
    <col min="12072" max="12072" width="4.125" style="135" customWidth="1"/>
    <col min="12073" max="12073" width="12.625" style="135" customWidth="1"/>
    <col min="12074" max="12074" width="4.125" style="135" customWidth="1"/>
    <col min="12075" max="12075" width="6.625" style="135" customWidth="1"/>
    <col min="12076" max="12291" width="9" style="135" customWidth="1"/>
    <col min="12292" max="12292" width="6.625" style="135" customWidth="1"/>
    <col min="12293" max="12293" width="8.625" style="135" customWidth="1"/>
    <col min="12294" max="12325" width="4.125" style="135" customWidth="1"/>
    <col min="12326" max="12327" width="6.625" style="135" customWidth="1"/>
    <col min="12328" max="12328" width="4.125" style="135" customWidth="1"/>
    <col min="12329" max="12329" width="12.625" style="135" customWidth="1"/>
    <col min="12330" max="12330" width="4.125" style="135" customWidth="1"/>
    <col min="12331" max="12331" width="6.625" style="135" customWidth="1"/>
    <col min="12332" max="12547" width="9" style="135" customWidth="1"/>
    <col min="12548" max="12548" width="6.625" style="135" customWidth="1"/>
    <col min="12549" max="12549" width="8.625" style="135" customWidth="1"/>
    <col min="12550" max="12581" width="4.125" style="135" customWidth="1"/>
    <col min="12582" max="12583" width="6.625" style="135" customWidth="1"/>
    <col min="12584" max="12584" width="4.125" style="135" customWidth="1"/>
    <col min="12585" max="12585" width="12.625" style="135" customWidth="1"/>
    <col min="12586" max="12586" width="4.125" style="135" customWidth="1"/>
    <col min="12587" max="12587" width="6.625" style="135" customWidth="1"/>
    <col min="12588" max="12803" width="9" style="135" customWidth="1"/>
    <col min="12804" max="12804" width="6.625" style="135" customWidth="1"/>
    <col min="12805" max="12805" width="8.625" style="135" customWidth="1"/>
    <col min="12806" max="12837" width="4.125" style="135" customWidth="1"/>
    <col min="12838" max="12839" width="6.625" style="135" customWidth="1"/>
    <col min="12840" max="12840" width="4.125" style="135" customWidth="1"/>
    <col min="12841" max="12841" width="12.625" style="135" customWidth="1"/>
    <col min="12842" max="12842" width="4.125" style="135" customWidth="1"/>
    <col min="12843" max="12843" width="6.625" style="135" customWidth="1"/>
    <col min="12844" max="13059" width="9" style="135" customWidth="1"/>
    <col min="13060" max="13060" width="6.625" style="135" customWidth="1"/>
    <col min="13061" max="13061" width="8.625" style="135" customWidth="1"/>
    <col min="13062" max="13093" width="4.125" style="135" customWidth="1"/>
    <col min="13094" max="13095" width="6.625" style="135" customWidth="1"/>
    <col min="13096" max="13096" width="4.125" style="135" customWidth="1"/>
    <col min="13097" max="13097" width="12.625" style="135" customWidth="1"/>
    <col min="13098" max="13098" width="4.125" style="135" customWidth="1"/>
    <col min="13099" max="13099" width="6.625" style="135" customWidth="1"/>
    <col min="13100" max="13315" width="9" style="135" customWidth="1"/>
    <col min="13316" max="13316" width="6.625" style="135" customWidth="1"/>
    <col min="13317" max="13317" width="8.625" style="135" customWidth="1"/>
    <col min="13318" max="13349" width="4.125" style="135" customWidth="1"/>
    <col min="13350" max="13351" width="6.625" style="135" customWidth="1"/>
    <col min="13352" max="13352" width="4.125" style="135" customWidth="1"/>
    <col min="13353" max="13353" width="12.625" style="135" customWidth="1"/>
    <col min="13354" max="13354" width="4.125" style="135" customWidth="1"/>
    <col min="13355" max="13355" width="6.625" style="135" customWidth="1"/>
    <col min="13356" max="13571" width="9" style="135" customWidth="1"/>
    <col min="13572" max="13572" width="6.625" style="135" customWidth="1"/>
    <col min="13573" max="13573" width="8.625" style="135" customWidth="1"/>
    <col min="13574" max="13605" width="4.125" style="135" customWidth="1"/>
    <col min="13606" max="13607" width="6.625" style="135" customWidth="1"/>
    <col min="13608" max="13608" width="4.125" style="135" customWidth="1"/>
    <col min="13609" max="13609" width="12.625" style="135" customWidth="1"/>
    <col min="13610" max="13610" width="4.125" style="135" customWidth="1"/>
    <col min="13611" max="13611" width="6.625" style="135" customWidth="1"/>
    <col min="13612" max="13827" width="9" style="135" customWidth="1"/>
    <col min="13828" max="13828" width="6.625" style="135" customWidth="1"/>
    <col min="13829" max="13829" width="8.625" style="135" customWidth="1"/>
    <col min="13830" max="13861" width="4.125" style="135" customWidth="1"/>
    <col min="13862" max="13863" width="6.625" style="135" customWidth="1"/>
    <col min="13864" max="13864" width="4.125" style="135" customWidth="1"/>
    <col min="13865" max="13865" width="12.625" style="135" customWidth="1"/>
    <col min="13866" max="13866" width="4.125" style="135" customWidth="1"/>
    <col min="13867" max="13867" width="6.625" style="135" customWidth="1"/>
    <col min="13868" max="14083" width="9" style="135" customWidth="1"/>
    <col min="14084" max="14084" width="6.625" style="135" customWidth="1"/>
    <col min="14085" max="14085" width="8.625" style="135" customWidth="1"/>
    <col min="14086" max="14117" width="4.125" style="135" customWidth="1"/>
    <col min="14118" max="14119" width="6.625" style="135" customWidth="1"/>
    <col min="14120" max="14120" width="4.125" style="135" customWidth="1"/>
    <col min="14121" max="14121" width="12.625" style="135" customWidth="1"/>
    <col min="14122" max="14122" width="4.125" style="135" customWidth="1"/>
    <col min="14123" max="14123" width="6.625" style="135" customWidth="1"/>
    <col min="14124" max="14339" width="9" style="135" customWidth="1"/>
    <col min="14340" max="14340" width="6.625" style="135" customWidth="1"/>
    <col min="14341" max="14341" width="8.625" style="135" customWidth="1"/>
    <col min="14342" max="14373" width="4.125" style="135" customWidth="1"/>
    <col min="14374" max="14375" width="6.625" style="135" customWidth="1"/>
    <col min="14376" max="14376" width="4.125" style="135" customWidth="1"/>
    <col min="14377" max="14377" width="12.625" style="135" customWidth="1"/>
    <col min="14378" max="14378" width="4.125" style="135" customWidth="1"/>
    <col min="14379" max="14379" width="6.625" style="135" customWidth="1"/>
    <col min="14380" max="14595" width="9" style="135" customWidth="1"/>
    <col min="14596" max="14596" width="6.625" style="135" customWidth="1"/>
    <col min="14597" max="14597" width="8.625" style="135" customWidth="1"/>
    <col min="14598" max="14629" width="4.125" style="135" customWidth="1"/>
    <col min="14630" max="14631" width="6.625" style="135" customWidth="1"/>
    <col min="14632" max="14632" width="4.125" style="135" customWidth="1"/>
    <col min="14633" max="14633" width="12.625" style="135" customWidth="1"/>
    <col min="14634" max="14634" width="4.125" style="135" customWidth="1"/>
    <col min="14635" max="14635" width="6.625" style="135" customWidth="1"/>
    <col min="14636" max="14851" width="9" style="135" customWidth="1"/>
    <col min="14852" max="14852" width="6.625" style="135" customWidth="1"/>
    <col min="14853" max="14853" width="8.625" style="135" customWidth="1"/>
    <col min="14854" max="14885" width="4.125" style="135" customWidth="1"/>
    <col min="14886" max="14887" width="6.625" style="135" customWidth="1"/>
    <col min="14888" max="14888" width="4.125" style="135" customWidth="1"/>
    <col min="14889" max="14889" width="12.625" style="135" customWidth="1"/>
    <col min="14890" max="14890" width="4.125" style="135" customWidth="1"/>
    <col min="14891" max="14891" width="6.625" style="135" customWidth="1"/>
    <col min="14892" max="15107" width="9" style="135" customWidth="1"/>
    <col min="15108" max="15108" width="6.625" style="135" customWidth="1"/>
    <col min="15109" max="15109" width="8.625" style="135" customWidth="1"/>
    <col min="15110" max="15141" width="4.125" style="135" customWidth="1"/>
    <col min="15142" max="15143" width="6.625" style="135" customWidth="1"/>
    <col min="15144" max="15144" width="4.125" style="135" customWidth="1"/>
    <col min="15145" max="15145" width="12.625" style="135" customWidth="1"/>
    <col min="15146" max="15146" width="4.125" style="135" customWidth="1"/>
    <col min="15147" max="15147" width="6.625" style="135" customWidth="1"/>
    <col min="15148" max="15363" width="9" style="135" customWidth="1"/>
    <col min="15364" max="15364" width="6.625" style="135" customWidth="1"/>
    <col min="15365" max="15365" width="8.625" style="135" customWidth="1"/>
    <col min="15366" max="15397" width="4.125" style="135" customWidth="1"/>
    <col min="15398" max="15399" width="6.625" style="135" customWidth="1"/>
    <col min="15400" max="15400" width="4.125" style="135" customWidth="1"/>
    <col min="15401" max="15401" width="12.625" style="135" customWidth="1"/>
    <col min="15402" max="15402" width="4.125" style="135" customWidth="1"/>
    <col min="15403" max="15403" width="6.625" style="135" customWidth="1"/>
    <col min="15404" max="15619" width="9" style="135" customWidth="1"/>
    <col min="15620" max="15620" width="6.625" style="135" customWidth="1"/>
    <col min="15621" max="15621" width="8.625" style="135" customWidth="1"/>
    <col min="15622" max="15653" width="4.125" style="135" customWidth="1"/>
    <col min="15654" max="15655" width="6.625" style="135" customWidth="1"/>
    <col min="15656" max="15656" width="4.125" style="135" customWidth="1"/>
    <col min="15657" max="15657" width="12.625" style="135" customWidth="1"/>
    <col min="15658" max="15658" width="4.125" style="135" customWidth="1"/>
    <col min="15659" max="15659" width="6.625" style="135" customWidth="1"/>
    <col min="15660" max="15875" width="9" style="135" customWidth="1"/>
    <col min="15876" max="15876" width="6.625" style="135" customWidth="1"/>
    <col min="15877" max="15877" width="8.625" style="135" customWidth="1"/>
    <col min="15878" max="15909" width="4.125" style="135" customWidth="1"/>
    <col min="15910" max="15911" width="6.625" style="135" customWidth="1"/>
    <col min="15912" max="15912" width="4.125" style="135" customWidth="1"/>
    <col min="15913" max="15913" width="12.625" style="135" customWidth="1"/>
    <col min="15914" max="15914" width="4.125" style="135" customWidth="1"/>
    <col min="15915" max="15915" width="6.625" style="135" customWidth="1"/>
    <col min="15916" max="16131" width="9" style="135" customWidth="1"/>
    <col min="16132" max="16132" width="6.625" style="135" customWidth="1"/>
    <col min="16133" max="16133" width="8.625" style="135" customWidth="1"/>
    <col min="16134" max="16165" width="4.125" style="135" customWidth="1"/>
    <col min="16166" max="16167" width="6.625" style="135" customWidth="1"/>
    <col min="16168" max="16168" width="4.125" style="135" customWidth="1"/>
    <col min="16169" max="16169" width="12.625" style="135" customWidth="1"/>
    <col min="16170" max="16170" width="4.125" style="135" customWidth="1"/>
    <col min="16171" max="16171" width="6.625" style="135" customWidth="1"/>
    <col min="16172" max="16384" width="9" style="135" customWidth="1"/>
  </cols>
  <sheetData>
    <row r="1" spans="1:44" ht="15.95" customHeight="1">
      <c r="AQ1" s="491" t="s">
        <v>649</v>
      </c>
      <c r="AR1" s="714" t="s">
        <v>316</v>
      </c>
    </row>
    <row r="2" spans="1:44" ht="15.95" customHeight="1">
      <c r="A2" s="89" t="s">
        <v>1008</v>
      </c>
    </row>
    <row r="3" spans="1:44" ht="18">
      <c r="A3" s="973" t="s">
        <v>1711</v>
      </c>
      <c r="G3" s="1002" t="s">
        <v>920</v>
      </c>
      <c r="H3" s="1002"/>
      <c r="I3" s="1003" t="str">
        <f>IF(様1!G24="","",様1!G24)</f>
        <v/>
      </c>
      <c r="J3" s="1003"/>
      <c r="K3" s="1003"/>
      <c r="L3" s="1003"/>
      <c r="M3" s="1003"/>
      <c r="N3" s="1003"/>
      <c r="O3" s="1003"/>
      <c r="P3" s="1003"/>
      <c r="Q3" s="1003"/>
      <c r="R3" s="1003"/>
      <c r="S3" s="1003"/>
      <c r="T3" s="1003"/>
      <c r="U3" s="1003"/>
      <c r="V3" s="1003"/>
      <c r="W3" s="1003"/>
      <c r="Y3" s="1009"/>
      <c r="Z3" s="625"/>
      <c r="AB3" s="1009" t="s">
        <v>899</v>
      </c>
      <c r="AC3" s="1010">
        <f>106*3</f>
        <v>318</v>
      </c>
      <c r="AD3" s="1011"/>
      <c r="AE3" s="135" t="s">
        <v>491</v>
      </c>
    </row>
    <row r="4" spans="1:44" ht="15.95" customHeight="1">
      <c r="A4" s="974"/>
      <c r="B4" s="974"/>
      <c r="D4" s="89"/>
      <c r="AO4" s="1035"/>
      <c r="AP4" s="1035"/>
      <c r="AQ4" s="1038"/>
    </row>
    <row r="5" spans="1:44" ht="15.95" customHeight="1">
      <c r="C5" s="986" t="s">
        <v>901</v>
      </c>
      <c r="D5" s="5"/>
      <c r="E5" s="986"/>
      <c r="F5" s="998"/>
      <c r="G5" s="998"/>
      <c r="H5" s="998"/>
      <c r="I5" s="998"/>
      <c r="J5" s="998"/>
      <c r="K5" s="998"/>
      <c r="L5" s="998"/>
      <c r="M5" s="998"/>
      <c r="Q5" s="986" t="s">
        <v>382</v>
      </c>
      <c r="R5" s="986"/>
      <c r="S5" s="1008"/>
      <c r="T5" s="1002" t="s">
        <v>902</v>
      </c>
      <c r="U5" s="1002"/>
      <c r="V5" s="1002"/>
      <c r="W5" s="1002"/>
      <c r="X5" s="1002"/>
      <c r="Y5" s="1002"/>
      <c r="Z5" s="1002"/>
      <c r="AA5" s="1002"/>
      <c r="AB5" s="1002"/>
      <c r="AC5" s="1002"/>
      <c r="AH5" s="1012"/>
      <c r="AI5" s="1013" t="s">
        <v>905</v>
      </c>
      <c r="AJ5" s="1019" t="s">
        <v>411</v>
      </c>
      <c r="AL5" s="1027"/>
      <c r="AM5" s="1019" t="s">
        <v>905</v>
      </c>
      <c r="AO5" s="1035"/>
      <c r="AP5" s="1035"/>
      <c r="AQ5" s="1038"/>
    </row>
    <row r="6" spans="1:44" ht="15.95" customHeight="1">
      <c r="AI6" s="1014">
        <f>SUM(AI7:AI46)</f>
        <v>327</v>
      </c>
      <c r="AJ6" s="1020">
        <f>SUM(AJ7:AJ46)</f>
        <v>48</v>
      </c>
      <c r="AL6" s="1028"/>
      <c r="AM6" s="486">
        <f>SUM(AM16:AM36)</f>
        <v>327</v>
      </c>
    </row>
    <row r="7" spans="1:44" ht="15.95" customHeight="1">
      <c r="A7" s="975"/>
      <c r="B7" s="980"/>
      <c r="C7" s="979">
        <v>1</v>
      </c>
      <c r="D7" s="979">
        <v>2</v>
      </c>
      <c r="E7" s="979">
        <v>3</v>
      </c>
      <c r="F7" s="979">
        <v>4</v>
      </c>
      <c r="G7" s="979">
        <v>5</v>
      </c>
      <c r="H7" s="979">
        <v>6</v>
      </c>
      <c r="I7" s="979">
        <v>7</v>
      </c>
      <c r="J7" s="979">
        <v>8</v>
      </c>
      <c r="K7" s="979">
        <v>9</v>
      </c>
      <c r="L7" s="979">
        <v>10</v>
      </c>
      <c r="M7" s="979">
        <v>11</v>
      </c>
      <c r="N7" s="979">
        <v>12</v>
      </c>
      <c r="O7" s="979">
        <v>13</v>
      </c>
      <c r="P7" s="979">
        <v>14</v>
      </c>
      <c r="Q7" s="979">
        <v>15</v>
      </c>
      <c r="R7" s="979">
        <v>16</v>
      </c>
      <c r="S7" s="979">
        <v>17</v>
      </c>
      <c r="T7" s="979">
        <v>18</v>
      </c>
      <c r="U7" s="979">
        <v>19</v>
      </c>
      <c r="V7" s="979">
        <v>20</v>
      </c>
      <c r="W7" s="979">
        <v>21</v>
      </c>
      <c r="X7" s="979">
        <v>22</v>
      </c>
      <c r="Y7" s="979">
        <v>23</v>
      </c>
      <c r="Z7" s="979">
        <v>24</v>
      </c>
      <c r="AA7" s="979">
        <v>25</v>
      </c>
      <c r="AB7" s="979">
        <v>26</v>
      </c>
      <c r="AC7" s="979">
        <v>27</v>
      </c>
      <c r="AD7" s="979">
        <v>28</v>
      </c>
      <c r="AE7" s="992">
        <v>29</v>
      </c>
      <c r="AF7" s="992">
        <v>30</v>
      </c>
      <c r="AG7" s="979">
        <v>31</v>
      </c>
      <c r="AI7" s="1015"/>
      <c r="AJ7" s="1021"/>
      <c r="AL7" s="1027"/>
      <c r="AM7" s="1031"/>
      <c r="AN7" s="1034"/>
      <c r="AO7" s="1036" t="s">
        <v>1494</v>
      </c>
      <c r="AP7" s="1036" t="s">
        <v>1288</v>
      </c>
      <c r="AQ7" s="1039">
        <f t="shared" ref="AQ7:AQ16" si="0">IF(AP7="","",COUNTIF(C$7:AG$46,AP7)*1)</f>
        <v>1</v>
      </c>
    </row>
    <row r="8" spans="1:44" ht="15.95" customHeight="1">
      <c r="A8" s="976"/>
      <c r="B8" s="981"/>
      <c r="C8" s="979" t="s">
        <v>928</v>
      </c>
      <c r="D8" s="979" t="s">
        <v>728</v>
      </c>
      <c r="E8" s="979" t="s">
        <v>145</v>
      </c>
      <c r="F8" s="979" t="s">
        <v>413</v>
      </c>
      <c r="G8" s="979" t="s">
        <v>383</v>
      </c>
      <c r="H8" s="979" t="s">
        <v>92</v>
      </c>
      <c r="I8" s="979" t="s">
        <v>386</v>
      </c>
      <c r="J8" s="979" t="s">
        <v>725</v>
      </c>
      <c r="K8" s="979" t="s">
        <v>728</v>
      </c>
      <c r="L8" s="979" t="s">
        <v>145</v>
      </c>
      <c r="M8" s="979" t="s">
        <v>413</v>
      </c>
      <c r="N8" s="979" t="s">
        <v>383</v>
      </c>
      <c r="O8" s="979" t="s">
        <v>92</v>
      </c>
      <c r="P8" s="979" t="s">
        <v>386</v>
      </c>
      <c r="Q8" s="979" t="s">
        <v>725</v>
      </c>
      <c r="R8" s="979" t="s">
        <v>728</v>
      </c>
      <c r="S8" s="979" t="s">
        <v>145</v>
      </c>
      <c r="T8" s="979" t="s">
        <v>413</v>
      </c>
      <c r="U8" s="979" t="s">
        <v>383</v>
      </c>
      <c r="V8" s="979" t="s">
        <v>92</v>
      </c>
      <c r="W8" s="979" t="s">
        <v>386</v>
      </c>
      <c r="X8" s="979" t="s">
        <v>725</v>
      </c>
      <c r="Y8" s="979" t="s">
        <v>728</v>
      </c>
      <c r="Z8" s="979" t="s">
        <v>145</v>
      </c>
      <c r="AA8" s="979" t="s">
        <v>413</v>
      </c>
      <c r="AB8" s="979" t="s">
        <v>383</v>
      </c>
      <c r="AC8" s="979" t="s">
        <v>92</v>
      </c>
      <c r="AD8" s="979" t="s">
        <v>386</v>
      </c>
      <c r="AE8" s="992" t="s">
        <v>725</v>
      </c>
      <c r="AF8" s="992" t="s">
        <v>728</v>
      </c>
      <c r="AG8" s="979" t="s">
        <v>145</v>
      </c>
      <c r="AI8" s="1016"/>
      <c r="AJ8" s="1022"/>
      <c r="AL8" s="1029"/>
      <c r="AM8" s="1032"/>
      <c r="AN8" s="1034"/>
      <c r="AO8" s="1036" t="s">
        <v>1495</v>
      </c>
      <c r="AP8" s="1036" t="s">
        <v>1492</v>
      </c>
      <c r="AQ8" s="1039">
        <f t="shared" si="0"/>
        <v>1</v>
      </c>
    </row>
    <row r="9" spans="1:44" ht="15.95" customHeight="1">
      <c r="A9" s="977">
        <v>12</v>
      </c>
      <c r="B9" s="982" t="s">
        <v>925</v>
      </c>
      <c r="C9" s="987"/>
      <c r="D9" s="987"/>
      <c r="E9" s="987"/>
      <c r="F9" s="987"/>
      <c r="G9" s="987"/>
      <c r="H9" s="987"/>
      <c r="I9" s="987"/>
      <c r="J9" s="987"/>
      <c r="K9" s="987"/>
      <c r="L9" s="987"/>
      <c r="M9" s="987"/>
      <c r="N9" s="987"/>
      <c r="O9" s="987"/>
      <c r="P9" s="987"/>
      <c r="Q9" s="987"/>
      <c r="R9" s="987"/>
      <c r="S9" s="987"/>
      <c r="T9" s="987"/>
      <c r="U9" s="987"/>
      <c r="V9" s="987"/>
      <c r="W9" s="987" t="s">
        <v>1288</v>
      </c>
      <c r="X9" s="987" t="s">
        <v>922</v>
      </c>
      <c r="Y9" s="987" t="s">
        <v>922</v>
      </c>
      <c r="Z9" s="987"/>
      <c r="AA9" s="987"/>
      <c r="AB9" s="987" t="s">
        <v>922</v>
      </c>
      <c r="AC9" s="987" t="s">
        <v>922</v>
      </c>
      <c r="AD9" s="987" t="s">
        <v>922</v>
      </c>
      <c r="AE9" s="993"/>
      <c r="AF9" s="993"/>
      <c r="AG9" s="987"/>
      <c r="AI9" s="1016"/>
      <c r="AJ9" s="1022"/>
      <c r="AL9" s="1029"/>
      <c r="AM9" s="1032"/>
      <c r="AN9" s="1034"/>
      <c r="AO9" s="1036" t="s">
        <v>921</v>
      </c>
      <c r="AP9" s="1036" t="s">
        <v>922</v>
      </c>
      <c r="AQ9" s="1039">
        <f t="shared" si="0"/>
        <v>88</v>
      </c>
    </row>
    <row r="10" spans="1:44" ht="15.95" customHeight="1">
      <c r="A10" s="976" t="s">
        <v>247</v>
      </c>
      <c r="B10" s="983" t="s">
        <v>678</v>
      </c>
      <c r="C10" s="988"/>
      <c r="D10" s="988"/>
      <c r="E10" s="988"/>
      <c r="F10" s="988"/>
      <c r="G10" s="988"/>
      <c r="H10" s="988"/>
      <c r="I10" s="988"/>
      <c r="J10" s="988"/>
      <c r="K10" s="988"/>
      <c r="L10" s="988"/>
      <c r="M10" s="988"/>
      <c r="N10" s="988"/>
      <c r="O10" s="988"/>
      <c r="P10" s="988"/>
      <c r="Q10" s="988"/>
      <c r="R10" s="988"/>
      <c r="S10" s="988"/>
      <c r="T10" s="988"/>
      <c r="U10" s="988"/>
      <c r="V10" s="988"/>
      <c r="W10" s="988" t="s">
        <v>906</v>
      </c>
      <c r="X10" s="988" t="s">
        <v>922</v>
      </c>
      <c r="Y10" s="988" t="s">
        <v>922</v>
      </c>
      <c r="Z10" s="988"/>
      <c r="AA10" s="988"/>
      <c r="AB10" s="988" t="s">
        <v>922</v>
      </c>
      <c r="AC10" s="988" t="s">
        <v>922</v>
      </c>
      <c r="AD10" s="988" t="s">
        <v>922</v>
      </c>
      <c r="AE10" s="994"/>
      <c r="AF10" s="994"/>
      <c r="AG10" s="988"/>
      <c r="AI10" s="1016"/>
      <c r="AJ10" s="1022"/>
      <c r="AL10" s="1029"/>
      <c r="AM10" s="1032"/>
      <c r="AN10" s="625"/>
      <c r="AO10" s="1036" t="s">
        <v>930</v>
      </c>
      <c r="AP10" s="1036" t="s">
        <v>913</v>
      </c>
      <c r="AQ10" s="1039">
        <f t="shared" si="0"/>
        <v>63</v>
      </c>
    </row>
    <row r="11" spans="1:44" ht="15.95" customHeight="1">
      <c r="A11" s="976"/>
      <c r="B11" s="983" t="s">
        <v>301</v>
      </c>
      <c r="C11" s="989"/>
      <c r="D11" s="989"/>
      <c r="E11" s="989"/>
      <c r="F11" s="989"/>
      <c r="G11" s="989"/>
      <c r="H11" s="989"/>
      <c r="I11" s="989"/>
      <c r="J11" s="989"/>
      <c r="K11" s="989"/>
      <c r="L11" s="989"/>
      <c r="M11" s="989"/>
      <c r="N11" s="989"/>
      <c r="O11" s="989"/>
      <c r="P11" s="989"/>
      <c r="Q11" s="989"/>
      <c r="R11" s="989"/>
      <c r="S11" s="989"/>
      <c r="T11" s="989"/>
      <c r="U11" s="989"/>
      <c r="V11" s="989"/>
      <c r="W11" s="989" t="s">
        <v>906</v>
      </c>
      <c r="X11" s="989" t="s">
        <v>922</v>
      </c>
      <c r="Y11" s="989" t="s">
        <v>922</v>
      </c>
      <c r="Z11" s="989"/>
      <c r="AA11" s="989"/>
      <c r="AB11" s="989" t="s">
        <v>922</v>
      </c>
      <c r="AC11" s="989" t="s">
        <v>922</v>
      </c>
      <c r="AD11" s="989" t="s">
        <v>922</v>
      </c>
      <c r="AE11" s="995"/>
      <c r="AF11" s="995"/>
      <c r="AG11" s="989"/>
      <c r="AI11" s="1016"/>
      <c r="AJ11" s="1022"/>
      <c r="AL11" s="1029"/>
      <c r="AM11" s="1032"/>
      <c r="AN11" s="625"/>
      <c r="AO11" s="1036" t="s">
        <v>933</v>
      </c>
      <c r="AP11" s="1036" t="s">
        <v>935</v>
      </c>
      <c r="AQ11" s="1039">
        <f t="shared" si="0"/>
        <v>87</v>
      </c>
    </row>
    <row r="12" spans="1:44" ht="15.95" customHeight="1">
      <c r="A12" s="976"/>
      <c r="B12" s="983" t="s">
        <v>154</v>
      </c>
      <c r="C12" s="989"/>
      <c r="D12" s="989"/>
      <c r="E12" s="989"/>
      <c r="F12" s="989"/>
      <c r="G12" s="989"/>
      <c r="H12" s="989"/>
      <c r="I12" s="989"/>
      <c r="J12" s="989"/>
      <c r="K12" s="989"/>
      <c r="L12" s="989"/>
      <c r="M12" s="989"/>
      <c r="N12" s="989"/>
      <c r="O12" s="989"/>
      <c r="P12" s="989"/>
      <c r="Q12" s="989"/>
      <c r="R12" s="989"/>
      <c r="S12" s="989"/>
      <c r="T12" s="989"/>
      <c r="U12" s="989"/>
      <c r="V12" s="989"/>
      <c r="W12" s="989" t="s">
        <v>922</v>
      </c>
      <c r="X12" s="988" t="s">
        <v>922</v>
      </c>
      <c r="Y12" s="989" t="s">
        <v>922</v>
      </c>
      <c r="Z12" s="989"/>
      <c r="AA12" s="989"/>
      <c r="AB12" s="989" t="s">
        <v>922</v>
      </c>
      <c r="AC12" s="989" t="s">
        <v>922</v>
      </c>
      <c r="AD12" s="989" t="s">
        <v>922</v>
      </c>
      <c r="AE12" s="995"/>
      <c r="AF12" s="995"/>
      <c r="AG12" s="989"/>
      <c r="AI12" s="976"/>
      <c r="AJ12" s="1023"/>
      <c r="AL12" s="1029"/>
      <c r="AM12" s="1032"/>
      <c r="AN12" s="625"/>
      <c r="AO12" s="1036" t="s">
        <v>936</v>
      </c>
      <c r="AP12" s="1036" t="s">
        <v>938</v>
      </c>
      <c r="AQ12" s="1039">
        <f t="shared" si="0"/>
        <v>25</v>
      </c>
    </row>
    <row r="13" spans="1:44" ht="15.95" customHeight="1">
      <c r="A13" s="976"/>
      <c r="B13" s="983" t="s">
        <v>926</v>
      </c>
      <c r="C13" s="989"/>
      <c r="D13" s="989"/>
      <c r="E13" s="989"/>
      <c r="F13" s="989"/>
      <c r="G13" s="989"/>
      <c r="H13" s="989"/>
      <c r="I13" s="989"/>
      <c r="J13" s="989"/>
      <c r="K13" s="989"/>
      <c r="L13" s="989"/>
      <c r="M13" s="989"/>
      <c r="N13" s="989"/>
      <c r="O13" s="989"/>
      <c r="P13" s="989"/>
      <c r="Q13" s="989"/>
      <c r="R13" s="989"/>
      <c r="S13" s="989"/>
      <c r="T13" s="989"/>
      <c r="U13" s="989"/>
      <c r="V13" s="989"/>
      <c r="W13" s="989" t="s">
        <v>922</v>
      </c>
      <c r="X13" s="989" t="s">
        <v>922</v>
      </c>
      <c r="Y13" s="989" t="s">
        <v>922</v>
      </c>
      <c r="Z13" s="989"/>
      <c r="AA13" s="989"/>
      <c r="AB13" s="989" t="s">
        <v>922</v>
      </c>
      <c r="AC13" s="989" t="s">
        <v>922</v>
      </c>
      <c r="AD13" s="989" t="s">
        <v>922</v>
      </c>
      <c r="AE13" s="995"/>
      <c r="AF13" s="995"/>
      <c r="AG13" s="989"/>
      <c r="AI13" s="1016"/>
      <c r="AJ13" s="1022"/>
      <c r="AL13" s="1029"/>
      <c r="AM13" s="1032"/>
      <c r="AN13" s="625"/>
      <c r="AO13" s="1036" t="s">
        <v>739</v>
      </c>
      <c r="AP13" s="1036" t="s">
        <v>515</v>
      </c>
      <c r="AQ13" s="1039">
        <f t="shared" si="0"/>
        <v>14</v>
      </c>
    </row>
    <row r="14" spans="1:44" ht="15.95" customHeight="1">
      <c r="A14" s="976"/>
      <c r="B14" s="983" t="s">
        <v>161</v>
      </c>
      <c r="C14" s="989"/>
      <c r="D14" s="989"/>
      <c r="E14" s="989"/>
      <c r="F14" s="989"/>
      <c r="G14" s="989"/>
      <c r="H14" s="989"/>
      <c r="I14" s="989"/>
      <c r="J14" s="989"/>
      <c r="K14" s="989"/>
      <c r="L14" s="989"/>
      <c r="M14" s="989"/>
      <c r="N14" s="989"/>
      <c r="O14" s="989"/>
      <c r="P14" s="989"/>
      <c r="Q14" s="989"/>
      <c r="R14" s="989"/>
      <c r="S14" s="989"/>
      <c r="T14" s="989"/>
      <c r="U14" s="989"/>
      <c r="V14" s="989"/>
      <c r="W14" s="989" t="s">
        <v>922</v>
      </c>
      <c r="X14" s="989" t="s">
        <v>922</v>
      </c>
      <c r="Y14" s="989" t="s">
        <v>922</v>
      </c>
      <c r="Z14" s="989"/>
      <c r="AA14" s="989"/>
      <c r="AB14" s="989" t="s">
        <v>922</v>
      </c>
      <c r="AC14" s="989" t="s">
        <v>922</v>
      </c>
      <c r="AD14" s="989" t="s">
        <v>922</v>
      </c>
      <c r="AE14" s="995"/>
      <c r="AF14" s="995"/>
      <c r="AG14" s="989"/>
      <c r="AI14" s="1016"/>
      <c r="AJ14" s="1022"/>
      <c r="AL14" s="1029"/>
      <c r="AM14" s="1032"/>
      <c r="AN14" s="625"/>
      <c r="AO14" s="1036" t="s">
        <v>213</v>
      </c>
      <c r="AP14" s="1036" t="s">
        <v>939</v>
      </c>
      <c r="AQ14" s="1039">
        <f t="shared" si="0"/>
        <v>14</v>
      </c>
    </row>
    <row r="15" spans="1:44" ht="15.95" customHeight="1">
      <c r="A15" s="978"/>
      <c r="B15" s="984" t="s">
        <v>927</v>
      </c>
      <c r="C15" s="990"/>
      <c r="D15" s="990"/>
      <c r="E15" s="990"/>
      <c r="F15" s="990"/>
      <c r="G15" s="990"/>
      <c r="H15" s="990"/>
      <c r="I15" s="990"/>
      <c r="J15" s="990"/>
      <c r="K15" s="990"/>
      <c r="L15" s="990"/>
      <c r="M15" s="990"/>
      <c r="N15" s="990"/>
      <c r="O15" s="990"/>
      <c r="P15" s="990"/>
      <c r="Q15" s="990"/>
      <c r="R15" s="990"/>
      <c r="S15" s="990"/>
      <c r="T15" s="990"/>
      <c r="U15" s="990"/>
      <c r="V15" s="990"/>
      <c r="W15" s="990" t="s">
        <v>922</v>
      </c>
      <c r="X15" s="990" t="s">
        <v>922</v>
      </c>
      <c r="Y15" s="990" t="s">
        <v>922</v>
      </c>
      <c r="Z15" s="990"/>
      <c r="AA15" s="990"/>
      <c r="AB15" s="990" t="s">
        <v>922</v>
      </c>
      <c r="AC15" s="990" t="s">
        <v>922</v>
      </c>
      <c r="AD15" s="990" t="s">
        <v>922</v>
      </c>
      <c r="AE15" s="996"/>
      <c r="AF15" s="996"/>
      <c r="AG15" s="990"/>
      <c r="AI15" s="1016"/>
      <c r="AJ15" s="1022"/>
      <c r="AL15" s="1029"/>
      <c r="AM15" s="1032"/>
      <c r="AN15" s="559"/>
      <c r="AO15" s="1036" t="s">
        <v>521</v>
      </c>
      <c r="AP15" s="1036" t="s">
        <v>907</v>
      </c>
      <c r="AQ15" s="1039">
        <f t="shared" si="0"/>
        <v>32</v>
      </c>
    </row>
    <row r="16" spans="1:44" ht="15.95" customHeight="1">
      <c r="A16" s="979" t="s">
        <v>772</v>
      </c>
      <c r="B16" s="985"/>
      <c r="C16" s="991">
        <f t="shared" ref="C16:AG16" si="1">COUNTA(C9:C15)*1</f>
        <v>0</v>
      </c>
      <c r="D16" s="991">
        <f t="shared" si="1"/>
        <v>0</v>
      </c>
      <c r="E16" s="991">
        <f t="shared" si="1"/>
        <v>0</v>
      </c>
      <c r="F16" s="991">
        <f t="shared" si="1"/>
        <v>0</v>
      </c>
      <c r="G16" s="991">
        <f t="shared" si="1"/>
        <v>0</v>
      </c>
      <c r="H16" s="991">
        <f t="shared" si="1"/>
        <v>0</v>
      </c>
      <c r="I16" s="991">
        <f t="shared" si="1"/>
        <v>0</v>
      </c>
      <c r="J16" s="991">
        <f t="shared" si="1"/>
        <v>0</v>
      </c>
      <c r="K16" s="991">
        <f t="shared" si="1"/>
        <v>0</v>
      </c>
      <c r="L16" s="991">
        <f t="shared" si="1"/>
        <v>0</v>
      </c>
      <c r="M16" s="991">
        <f t="shared" si="1"/>
        <v>0</v>
      </c>
      <c r="N16" s="991">
        <f t="shared" si="1"/>
        <v>0</v>
      </c>
      <c r="O16" s="991">
        <f t="shared" si="1"/>
        <v>0</v>
      </c>
      <c r="P16" s="991">
        <f t="shared" si="1"/>
        <v>0</v>
      </c>
      <c r="Q16" s="991">
        <f t="shared" si="1"/>
        <v>0</v>
      </c>
      <c r="R16" s="991">
        <f t="shared" si="1"/>
        <v>0</v>
      </c>
      <c r="S16" s="991">
        <f t="shared" si="1"/>
        <v>0</v>
      </c>
      <c r="T16" s="991">
        <f t="shared" si="1"/>
        <v>0</v>
      </c>
      <c r="U16" s="991">
        <f t="shared" si="1"/>
        <v>0</v>
      </c>
      <c r="V16" s="991">
        <f t="shared" si="1"/>
        <v>0</v>
      </c>
      <c r="W16" s="991">
        <f t="shared" si="1"/>
        <v>7</v>
      </c>
      <c r="X16" s="991">
        <f t="shared" si="1"/>
        <v>7</v>
      </c>
      <c r="Y16" s="991">
        <f t="shared" si="1"/>
        <v>7</v>
      </c>
      <c r="Z16" s="991">
        <f t="shared" si="1"/>
        <v>0</v>
      </c>
      <c r="AA16" s="991">
        <f t="shared" si="1"/>
        <v>0</v>
      </c>
      <c r="AB16" s="991">
        <f t="shared" si="1"/>
        <v>7</v>
      </c>
      <c r="AC16" s="991">
        <f t="shared" si="1"/>
        <v>7</v>
      </c>
      <c r="AD16" s="991">
        <f t="shared" si="1"/>
        <v>7</v>
      </c>
      <c r="AE16" s="997">
        <f t="shared" si="1"/>
        <v>0</v>
      </c>
      <c r="AF16" s="997">
        <f t="shared" si="1"/>
        <v>0</v>
      </c>
      <c r="AG16" s="991">
        <f t="shared" si="1"/>
        <v>0</v>
      </c>
      <c r="AI16" s="1017">
        <f>SUM(C16:AG16)</f>
        <v>42</v>
      </c>
      <c r="AJ16" s="1024">
        <f>COUNTIF(C16:AG16,"&gt;0")</f>
        <v>6</v>
      </c>
      <c r="AL16" s="1030" t="s">
        <v>24</v>
      </c>
      <c r="AM16" s="1033">
        <f>SUM(W16:AG16)+SUM(C26:V26)</f>
        <v>104</v>
      </c>
      <c r="AN16" s="559"/>
      <c r="AO16" s="1036" t="s">
        <v>399</v>
      </c>
      <c r="AP16" s="1036" t="s">
        <v>906</v>
      </c>
      <c r="AQ16" s="1039">
        <f t="shared" si="0"/>
        <v>2</v>
      </c>
    </row>
    <row r="17" spans="1:43" ht="15.95" customHeight="1">
      <c r="A17" s="975"/>
      <c r="B17" s="980"/>
      <c r="C17" s="979">
        <v>1</v>
      </c>
      <c r="D17" s="992">
        <v>2</v>
      </c>
      <c r="E17" s="992">
        <v>3</v>
      </c>
      <c r="F17" s="992">
        <v>4</v>
      </c>
      <c r="G17" s="992">
        <v>5</v>
      </c>
      <c r="H17" s="992">
        <v>6</v>
      </c>
      <c r="I17" s="979">
        <v>7</v>
      </c>
      <c r="J17" s="979">
        <v>8</v>
      </c>
      <c r="K17" s="992">
        <v>9</v>
      </c>
      <c r="L17" s="979">
        <v>10</v>
      </c>
      <c r="M17" s="979">
        <v>11</v>
      </c>
      <c r="N17" s="979">
        <v>12</v>
      </c>
      <c r="O17" s="979">
        <v>13</v>
      </c>
      <c r="P17" s="979">
        <v>14</v>
      </c>
      <c r="Q17" s="979">
        <v>15</v>
      </c>
      <c r="R17" s="979">
        <v>16</v>
      </c>
      <c r="S17" s="979">
        <v>17</v>
      </c>
      <c r="T17" s="979">
        <v>18</v>
      </c>
      <c r="U17" s="979">
        <v>19</v>
      </c>
      <c r="V17" s="979">
        <v>20</v>
      </c>
      <c r="W17" s="979">
        <v>21</v>
      </c>
      <c r="X17" s="979">
        <v>22</v>
      </c>
      <c r="Y17" s="979">
        <v>23</v>
      </c>
      <c r="Z17" s="979">
        <v>24</v>
      </c>
      <c r="AA17" s="992">
        <v>25</v>
      </c>
      <c r="AB17" s="979">
        <v>26</v>
      </c>
      <c r="AC17" s="979">
        <v>27</v>
      </c>
      <c r="AD17" s="979">
        <v>28</v>
      </c>
      <c r="AE17" s="979">
        <v>29</v>
      </c>
      <c r="AF17" s="979">
        <v>30</v>
      </c>
      <c r="AG17" s="979">
        <v>31</v>
      </c>
      <c r="AI17" s="1015"/>
      <c r="AJ17" s="1021"/>
      <c r="AL17" s="1027"/>
      <c r="AM17" s="1031"/>
      <c r="AN17" s="625"/>
      <c r="AO17" s="1036"/>
      <c r="AP17" s="1036"/>
      <c r="AQ17" s="1039"/>
    </row>
    <row r="18" spans="1:43" ht="15.95" customHeight="1">
      <c r="A18" s="976"/>
      <c r="B18" s="981"/>
      <c r="C18" s="979" t="s">
        <v>311</v>
      </c>
      <c r="D18" s="992" t="s">
        <v>383</v>
      </c>
      <c r="E18" s="992" t="s">
        <v>92</v>
      </c>
      <c r="F18" s="992" t="s">
        <v>386</v>
      </c>
      <c r="G18" s="992" t="s">
        <v>725</v>
      </c>
      <c r="H18" s="992" t="s">
        <v>728</v>
      </c>
      <c r="I18" s="979" t="s">
        <v>145</v>
      </c>
      <c r="J18" s="979" t="s">
        <v>413</v>
      </c>
      <c r="K18" s="992" t="s">
        <v>383</v>
      </c>
      <c r="L18" s="979" t="s">
        <v>92</v>
      </c>
      <c r="M18" s="979" t="s">
        <v>386</v>
      </c>
      <c r="N18" s="979" t="s">
        <v>725</v>
      </c>
      <c r="O18" s="979" t="s">
        <v>728</v>
      </c>
      <c r="P18" s="979" t="s">
        <v>145</v>
      </c>
      <c r="Q18" s="979" t="s">
        <v>413</v>
      </c>
      <c r="R18" s="979" t="s">
        <v>383</v>
      </c>
      <c r="S18" s="979" t="s">
        <v>92</v>
      </c>
      <c r="T18" s="979" t="s">
        <v>386</v>
      </c>
      <c r="U18" s="979" t="s">
        <v>725</v>
      </c>
      <c r="V18" s="979" t="s">
        <v>728</v>
      </c>
      <c r="W18" s="979" t="s">
        <v>145</v>
      </c>
      <c r="X18" s="979" t="s">
        <v>413</v>
      </c>
      <c r="Y18" s="979" t="s">
        <v>383</v>
      </c>
      <c r="Z18" s="979" t="s">
        <v>92</v>
      </c>
      <c r="AA18" s="992" t="s">
        <v>386</v>
      </c>
      <c r="AB18" s="979" t="s">
        <v>725</v>
      </c>
      <c r="AC18" s="979" t="s">
        <v>728</v>
      </c>
      <c r="AD18" s="979" t="s">
        <v>145</v>
      </c>
      <c r="AE18" s="979" t="s">
        <v>413</v>
      </c>
      <c r="AF18" s="979" t="s">
        <v>383</v>
      </c>
      <c r="AG18" s="979" t="s">
        <v>92</v>
      </c>
      <c r="AI18" s="1016"/>
      <c r="AJ18" s="1022"/>
      <c r="AL18" s="1029"/>
      <c r="AM18" s="1032"/>
      <c r="AN18" s="625"/>
      <c r="AO18" s="1015"/>
      <c r="AP18" s="975" t="s">
        <v>908</v>
      </c>
      <c r="AQ18" s="1040">
        <f>SUM(AQ7:AQ17)</f>
        <v>327</v>
      </c>
    </row>
    <row r="19" spans="1:43" ht="15.95" customHeight="1">
      <c r="A19" s="977">
        <v>1</v>
      </c>
      <c r="B19" s="982" t="s">
        <v>925</v>
      </c>
      <c r="C19" s="987"/>
      <c r="D19" s="993"/>
      <c r="E19" s="993"/>
      <c r="F19" s="993"/>
      <c r="G19" s="993"/>
      <c r="H19" s="993"/>
      <c r="I19" s="987"/>
      <c r="J19" s="987"/>
      <c r="K19" s="993"/>
      <c r="L19" s="987" t="s">
        <v>907</v>
      </c>
      <c r="M19" s="987" t="s">
        <v>922</v>
      </c>
      <c r="N19" s="987" t="s">
        <v>922</v>
      </c>
      <c r="O19" s="987" t="s">
        <v>922</v>
      </c>
      <c r="P19" s="987"/>
      <c r="Q19" s="987"/>
      <c r="R19" s="987" t="s">
        <v>922</v>
      </c>
      <c r="S19" s="987" t="s">
        <v>922</v>
      </c>
      <c r="T19" s="987" t="s">
        <v>922</v>
      </c>
      <c r="U19" s="987" t="s">
        <v>922</v>
      </c>
      <c r="V19" s="987" t="s">
        <v>913</v>
      </c>
      <c r="W19" s="987"/>
      <c r="X19" s="987"/>
      <c r="Y19" s="987" t="s">
        <v>907</v>
      </c>
      <c r="Z19" s="987" t="s">
        <v>913</v>
      </c>
      <c r="AA19" s="993"/>
      <c r="AB19" s="987" t="s">
        <v>913</v>
      </c>
      <c r="AC19" s="987" t="s">
        <v>907</v>
      </c>
      <c r="AD19" s="987"/>
      <c r="AE19" s="987"/>
      <c r="AF19" s="987" t="s">
        <v>907</v>
      </c>
      <c r="AG19" s="987" t="s">
        <v>913</v>
      </c>
      <c r="AI19" s="1018"/>
      <c r="AJ19" s="1025"/>
      <c r="AL19" s="1029"/>
      <c r="AM19" s="1032"/>
      <c r="AN19" s="625"/>
      <c r="AO19" s="711"/>
      <c r="AP19" s="1037"/>
      <c r="AQ19" s="1037"/>
    </row>
    <row r="20" spans="1:43" ht="15.95" customHeight="1">
      <c r="A20" s="976" t="s">
        <v>247</v>
      </c>
      <c r="B20" s="983" t="s">
        <v>678</v>
      </c>
      <c r="C20" s="988"/>
      <c r="D20" s="994"/>
      <c r="E20" s="994"/>
      <c r="F20" s="994"/>
      <c r="G20" s="994"/>
      <c r="H20" s="994"/>
      <c r="I20" s="988"/>
      <c r="J20" s="988"/>
      <c r="K20" s="994"/>
      <c r="L20" s="988" t="s">
        <v>907</v>
      </c>
      <c r="M20" s="988" t="s">
        <v>922</v>
      </c>
      <c r="N20" s="988" t="s">
        <v>922</v>
      </c>
      <c r="O20" s="988" t="s">
        <v>922</v>
      </c>
      <c r="P20" s="988"/>
      <c r="Q20" s="988"/>
      <c r="R20" s="988" t="s">
        <v>922</v>
      </c>
      <c r="S20" s="988" t="s">
        <v>922</v>
      </c>
      <c r="T20" s="988" t="s">
        <v>922</v>
      </c>
      <c r="U20" s="988" t="s">
        <v>922</v>
      </c>
      <c r="V20" s="988" t="s">
        <v>913</v>
      </c>
      <c r="W20" s="988"/>
      <c r="X20" s="988"/>
      <c r="Y20" s="988" t="s">
        <v>907</v>
      </c>
      <c r="Z20" s="988" t="s">
        <v>913</v>
      </c>
      <c r="AA20" s="994"/>
      <c r="AB20" s="988" t="s">
        <v>913</v>
      </c>
      <c r="AC20" s="988" t="s">
        <v>907</v>
      </c>
      <c r="AD20" s="988"/>
      <c r="AE20" s="988"/>
      <c r="AF20" s="988" t="s">
        <v>907</v>
      </c>
      <c r="AG20" s="988" t="s">
        <v>913</v>
      </c>
      <c r="AI20" s="1018"/>
      <c r="AJ20" s="1025"/>
      <c r="AL20" s="1029"/>
      <c r="AM20" s="1032"/>
      <c r="AN20" s="625"/>
      <c r="AO20" s="1034"/>
      <c r="AP20" s="1034"/>
      <c r="AQ20" s="625"/>
    </row>
    <row r="21" spans="1:43" ht="15.95" customHeight="1">
      <c r="A21" s="976"/>
      <c r="B21" s="983" t="s">
        <v>301</v>
      </c>
      <c r="C21" s="989"/>
      <c r="D21" s="995"/>
      <c r="E21" s="995"/>
      <c r="F21" s="995"/>
      <c r="G21" s="995"/>
      <c r="H21" s="995"/>
      <c r="I21" s="989"/>
      <c r="J21" s="989"/>
      <c r="K21" s="995"/>
      <c r="L21" s="989" t="s">
        <v>907</v>
      </c>
      <c r="M21" s="989" t="s">
        <v>922</v>
      </c>
      <c r="N21" s="989" t="s">
        <v>922</v>
      </c>
      <c r="O21" s="989" t="s">
        <v>922</v>
      </c>
      <c r="P21" s="989"/>
      <c r="Q21" s="989"/>
      <c r="R21" s="989" t="s">
        <v>922</v>
      </c>
      <c r="S21" s="989" t="s">
        <v>922</v>
      </c>
      <c r="T21" s="989" t="s">
        <v>922</v>
      </c>
      <c r="U21" s="989" t="s">
        <v>922</v>
      </c>
      <c r="V21" s="989" t="s">
        <v>913</v>
      </c>
      <c r="W21" s="989"/>
      <c r="X21" s="989"/>
      <c r="Y21" s="989" t="s">
        <v>907</v>
      </c>
      <c r="Z21" s="989" t="s">
        <v>913</v>
      </c>
      <c r="AA21" s="995"/>
      <c r="AB21" s="989" t="s">
        <v>913</v>
      </c>
      <c r="AC21" s="989" t="s">
        <v>907</v>
      </c>
      <c r="AD21" s="989"/>
      <c r="AE21" s="989"/>
      <c r="AF21" s="989" t="s">
        <v>907</v>
      </c>
      <c r="AG21" s="989" t="s">
        <v>913</v>
      </c>
      <c r="AI21" s="1016"/>
      <c r="AJ21" s="1022"/>
      <c r="AL21" s="1029"/>
      <c r="AM21" s="1032"/>
      <c r="AN21" s="625"/>
      <c r="AO21" s="625"/>
      <c r="AP21" s="1034"/>
      <c r="AQ21" s="1034"/>
    </row>
    <row r="22" spans="1:43" ht="15.95" customHeight="1">
      <c r="A22" s="976"/>
      <c r="B22" s="983" t="s">
        <v>154</v>
      </c>
      <c r="C22" s="989"/>
      <c r="D22" s="995"/>
      <c r="E22" s="995"/>
      <c r="F22" s="995"/>
      <c r="G22" s="995"/>
      <c r="H22" s="995"/>
      <c r="I22" s="989"/>
      <c r="J22" s="989"/>
      <c r="K22" s="995"/>
      <c r="L22" s="989" t="s">
        <v>907</v>
      </c>
      <c r="M22" s="989" t="s">
        <v>922</v>
      </c>
      <c r="N22" s="989" t="s">
        <v>922</v>
      </c>
      <c r="O22" s="989" t="s">
        <v>922</v>
      </c>
      <c r="P22" s="989"/>
      <c r="Q22" s="989"/>
      <c r="R22" s="989" t="s">
        <v>922</v>
      </c>
      <c r="S22" s="989" t="s">
        <v>922</v>
      </c>
      <c r="T22" s="989" t="s">
        <v>922</v>
      </c>
      <c r="U22" s="989" t="s">
        <v>922</v>
      </c>
      <c r="V22" s="989" t="s">
        <v>913</v>
      </c>
      <c r="W22" s="989"/>
      <c r="X22" s="989"/>
      <c r="Y22" s="989" t="s">
        <v>907</v>
      </c>
      <c r="Z22" s="989" t="s">
        <v>913</v>
      </c>
      <c r="AA22" s="995"/>
      <c r="AB22" s="989" t="s">
        <v>913</v>
      </c>
      <c r="AC22" s="989" t="s">
        <v>907</v>
      </c>
      <c r="AD22" s="989"/>
      <c r="AE22" s="989"/>
      <c r="AF22" s="989" t="s">
        <v>907</v>
      </c>
      <c r="AG22" s="989" t="s">
        <v>913</v>
      </c>
      <c r="AI22" s="1016"/>
      <c r="AJ22" s="1022"/>
      <c r="AL22" s="1029"/>
      <c r="AM22" s="1032"/>
      <c r="AN22" s="1034"/>
      <c r="AO22" s="625"/>
      <c r="AP22" s="1034"/>
      <c r="AQ22" s="1034"/>
    </row>
    <row r="23" spans="1:43" ht="15.95" customHeight="1">
      <c r="A23" s="976"/>
      <c r="B23" s="983" t="s">
        <v>926</v>
      </c>
      <c r="C23" s="989"/>
      <c r="D23" s="995"/>
      <c r="E23" s="995"/>
      <c r="F23" s="995"/>
      <c r="G23" s="995"/>
      <c r="H23" s="995"/>
      <c r="I23" s="989"/>
      <c r="J23" s="989"/>
      <c r="K23" s="995"/>
      <c r="L23" s="989" t="s">
        <v>907</v>
      </c>
      <c r="M23" s="989" t="s">
        <v>922</v>
      </c>
      <c r="N23" s="989" t="s">
        <v>922</v>
      </c>
      <c r="O23" s="989" t="s">
        <v>922</v>
      </c>
      <c r="P23" s="989"/>
      <c r="Q23" s="989"/>
      <c r="R23" s="989" t="s">
        <v>922</v>
      </c>
      <c r="S23" s="989" t="s">
        <v>922</v>
      </c>
      <c r="T23" s="989" t="s">
        <v>922</v>
      </c>
      <c r="U23" s="989" t="s">
        <v>922</v>
      </c>
      <c r="V23" s="989" t="s">
        <v>913</v>
      </c>
      <c r="W23" s="989"/>
      <c r="X23" s="989"/>
      <c r="Y23" s="989" t="s">
        <v>907</v>
      </c>
      <c r="Z23" s="989" t="s">
        <v>913</v>
      </c>
      <c r="AA23" s="995"/>
      <c r="AB23" s="989" t="s">
        <v>913</v>
      </c>
      <c r="AC23" s="989" t="s">
        <v>907</v>
      </c>
      <c r="AD23" s="989"/>
      <c r="AE23" s="989"/>
      <c r="AF23" s="989" t="s">
        <v>907</v>
      </c>
      <c r="AG23" s="989" t="s">
        <v>913</v>
      </c>
      <c r="AI23" s="1016"/>
      <c r="AJ23" s="1022"/>
      <c r="AL23" s="1029"/>
      <c r="AM23" s="1032"/>
      <c r="AN23" s="625"/>
      <c r="AO23" s="625"/>
      <c r="AP23" s="1034"/>
      <c r="AQ23" s="1034"/>
    </row>
    <row r="24" spans="1:43" ht="15.95" customHeight="1">
      <c r="A24" s="976"/>
      <c r="B24" s="983" t="s">
        <v>161</v>
      </c>
      <c r="C24" s="989"/>
      <c r="D24" s="995"/>
      <c r="E24" s="995"/>
      <c r="F24" s="995"/>
      <c r="G24" s="995"/>
      <c r="H24" s="995"/>
      <c r="I24" s="989"/>
      <c r="J24" s="989"/>
      <c r="K24" s="995"/>
      <c r="L24" s="989" t="s">
        <v>907</v>
      </c>
      <c r="M24" s="989" t="s">
        <v>922</v>
      </c>
      <c r="N24" s="989" t="s">
        <v>922</v>
      </c>
      <c r="O24" s="989" t="s">
        <v>922</v>
      </c>
      <c r="P24" s="989"/>
      <c r="Q24" s="989"/>
      <c r="R24" s="989" t="s">
        <v>922</v>
      </c>
      <c r="S24" s="989" t="s">
        <v>922</v>
      </c>
      <c r="T24" s="989" t="s">
        <v>922</v>
      </c>
      <c r="U24" s="989" t="s">
        <v>922</v>
      </c>
      <c r="V24" s="989" t="s">
        <v>913</v>
      </c>
      <c r="W24" s="989"/>
      <c r="X24" s="989"/>
      <c r="Y24" s="989" t="s">
        <v>907</v>
      </c>
      <c r="Z24" s="989" t="s">
        <v>913</v>
      </c>
      <c r="AA24" s="995"/>
      <c r="AB24" s="989" t="s">
        <v>913</v>
      </c>
      <c r="AC24" s="989" t="s">
        <v>907</v>
      </c>
      <c r="AD24" s="989"/>
      <c r="AE24" s="989"/>
      <c r="AF24" s="989" t="s">
        <v>907</v>
      </c>
      <c r="AG24" s="989" t="s">
        <v>913</v>
      </c>
      <c r="AI24" s="1016"/>
      <c r="AJ24" s="1022"/>
      <c r="AL24" s="1029"/>
      <c r="AM24" s="1032"/>
      <c r="AN24" s="1034"/>
      <c r="AO24" s="625"/>
      <c r="AP24" s="1034"/>
      <c r="AQ24" s="1034"/>
    </row>
    <row r="25" spans="1:43" ht="15.95" customHeight="1">
      <c r="A25" s="978"/>
      <c r="B25" s="984" t="s">
        <v>927</v>
      </c>
      <c r="C25" s="990"/>
      <c r="D25" s="996"/>
      <c r="E25" s="996"/>
      <c r="F25" s="996"/>
      <c r="G25" s="996"/>
      <c r="H25" s="996"/>
      <c r="I25" s="990"/>
      <c r="J25" s="990"/>
      <c r="K25" s="996"/>
      <c r="L25" s="990"/>
      <c r="M25" s="990" t="s">
        <v>922</v>
      </c>
      <c r="N25" s="990" t="s">
        <v>922</v>
      </c>
      <c r="O25" s="990" t="s">
        <v>922</v>
      </c>
      <c r="P25" s="990"/>
      <c r="Q25" s="990"/>
      <c r="R25" s="990" t="s">
        <v>922</v>
      </c>
      <c r="S25" s="990" t="s">
        <v>922</v>
      </c>
      <c r="T25" s="990" t="s">
        <v>922</v>
      </c>
      <c r="U25" s="990" t="s">
        <v>922</v>
      </c>
      <c r="V25" s="990" t="s">
        <v>913</v>
      </c>
      <c r="W25" s="990"/>
      <c r="X25" s="990"/>
      <c r="Y25" s="990"/>
      <c r="Z25" s="990" t="s">
        <v>913</v>
      </c>
      <c r="AA25" s="996"/>
      <c r="AB25" s="990" t="s">
        <v>913</v>
      </c>
      <c r="AC25" s="990"/>
      <c r="AD25" s="990"/>
      <c r="AE25" s="990"/>
      <c r="AF25" s="990"/>
      <c r="AG25" s="990" t="s">
        <v>913</v>
      </c>
      <c r="AI25" s="1016"/>
      <c r="AJ25" s="1022"/>
      <c r="AL25" s="1029"/>
      <c r="AM25" s="1032"/>
      <c r="AN25" s="625"/>
      <c r="AO25" s="559"/>
      <c r="AP25" s="1034"/>
    </row>
    <row r="26" spans="1:43" ht="15.95" customHeight="1">
      <c r="A26" s="979" t="s">
        <v>772</v>
      </c>
      <c r="B26" s="985"/>
      <c r="C26" s="991">
        <f t="shared" ref="C26:AG26" si="2">COUNTA(C19:C25)*1</f>
        <v>0</v>
      </c>
      <c r="D26" s="997">
        <f t="shared" si="2"/>
        <v>0</v>
      </c>
      <c r="E26" s="997">
        <f t="shared" si="2"/>
        <v>0</v>
      </c>
      <c r="F26" s="997">
        <f t="shared" si="2"/>
        <v>0</v>
      </c>
      <c r="G26" s="997">
        <f t="shared" si="2"/>
        <v>0</v>
      </c>
      <c r="H26" s="997">
        <f t="shared" si="2"/>
        <v>0</v>
      </c>
      <c r="I26" s="991">
        <f t="shared" si="2"/>
        <v>0</v>
      </c>
      <c r="J26" s="991">
        <f t="shared" si="2"/>
        <v>0</v>
      </c>
      <c r="K26" s="997">
        <f t="shared" si="2"/>
        <v>0</v>
      </c>
      <c r="L26" s="991">
        <f t="shared" si="2"/>
        <v>6</v>
      </c>
      <c r="M26" s="991">
        <f t="shared" si="2"/>
        <v>7</v>
      </c>
      <c r="N26" s="991">
        <f t="shared" si="2"/>
        <v>7</v>
      </c>
      <c r="O26" s="991">
        <f t="shared" si="2"/>
        <v>7</v>
      </c>
      <c r="P26" s="991">
        <f t="shared" si="2"/>
        <v>0</v>
      </c>
      <c r="Q26" s="991">
        <f t="shared" si="2"/>
        <v>0</v>
      </c>
      <c r="R26" s="991">
        <f t="shared" si="2"/>
        <v>7</v>
      </c>
      <c r="S26" s="991">
        <f t="shared" si="2"/>
        <v>7</v>
      </c>
      <c r="T26" s="991">
        <f t="shared" si="2"/>
        <v>7</v>
      </c>
      <c r="U26" s="991">
        <f t="shared" si="2"/>
        <v>7</v>
      </c>
      <c r="V26" s="991">
        <f t="shared" si="2"/>
        <v>7</v>
      </c>
      <c r="W26" s="991">
        <f t="shared" si="2"/>
        <v>0</v>
      </c>
      <c r="X26" s="991">
        <f t="shared" si="2"/>
        <v>0</v>
      </c>
      <c r="Y26" s="991">
        <f t="shared" si="2"/>
        <v>6</v>
      </c>
      <c r="Z26" s="991">
        <f t="shared" si="2"/>
        <v>7</v>
      </c>
      <c r="AA26" s="997">
        <f t="shared" si="2"/>
        <v>0</v>
      </c>
      <c r="AB26" s="991">
        <f t="shared" si="2"/>
        <v>7</v>
      </c>
      <c r="AC26" s="991">
        <f t="shared" si="2"/>
        <v>6</v>
      </c>
      <c r="AD26" s="991">
        <f t="shared" si="2"/>
        <v>0</v>
      </c>
      <c r="AE26" s="991">
        <f t="shared" si="2"/>
        <v>0</v>
      </c>
      <c r="AF26" s="991">
        <f t="shared" si="2"/>
        <v>6</v>
      </c>
      <c r="AG26" s="991">
        <f t="shared" si="2"/>
        <v>7</v>
      </c>
      <c r="AI26" s="1017">
        <f>SUM(C26:AG26)</f>
        <v>101</v>
      </c>
      <c r="AJ26" s="1024">
        <f>COUNTIF(C26:AG26,"&gt;0")</f>
        <v>15</v>
      </c>
      <c r="AL26" s="1030" t="s">
        <v>909</v>
      </c>
      <c r="AM26" s="1033">
        <f>SUM(W26:AG26)+SUM(C36:V36)</f>
        <v>122</v>
      </c>
      <c r="AN26" s="625"/>
      <c r="AO26" s="559"/>
      <c r="AP26" s="1034"/>
    </row>
    <row r="27" spans="1:43" ht="15.95" customHeight="1">
      <c r="A27" s="975"/>
      <c r="B27" s="980"/>
      <c r="C27" s="992">
        <v>1</v>
      </c>
      <c r="D27" s="979">
        <v>2</v>
      </c>
      <c r="E27" s="979">
        <v>3</v>
      </c>
      <c r="F27" s="979">
        <v>4</v>
      </c>
      <c r="G27" s="979">
        <v>5</v>
      </c>
      <c r="H27" s="979">
        <v>6</v>
      </c>
      <c r="I27" s="979">
        <v>7</v>
      </c>
      <c r="J27" s="979">
        <v>8</v>
      </c>
      <c r="K27" s="979">
        <v>9</v>
      </c>
      <c r="L27" s="979">
        <v>10</v>
      </c>
      <c r="M27" s="979">
        <v>11</v>
      </c>
      <c r="N27" s="979">
        <v>12</v>
      </c>
      <c r="O27" s="979">
        <v>13</v>
      </c>
      <c r="P27" s="979">
        <v>14</v>
      </c>
      <c r="Q27" s="992">
        <v>15</v>
      </c>
      <c r="R27" s="979">
        <v>16</v>
      </c>
      <c r="S27" s="979">
        <v>17</v>
      </c>
      <c r="T27" s="979">
        <v>18</v>
      </c>
      <c r="U27" s="979">
        <v>19</v>
      </c>
      <c r="V27" s="979">
        <v>20</v>
      </c>
      <c r="W27" s="979">
        <v>21</v>
      </c>
      <c r="X27" s="992">
        <v>22</v>
      </c>
      <c r="Y27" s="992">
        <v>23</v>
      </c>
      <c r="Z27" s="979">
        <v>24</v>
      </c>
      <c r="AA27" s="979">
        <v>25</v>
      </c>
      <c r="AB27" s="979">
        <v>26</v>
      </c>
      <c r="AC27" s="979">
        <v>27</v>
      </c>
      <c r="AD27" s="979">
        <v>28</v>
      </c>
      <c r="AE27" s="992"/>
      <c r="AF27" s="992"/>
      <c r="AG27" s="992"/>
      <c r="AI27" s="975"/>
      <c r="AJ27" s="1026"/>
      <c r="AL27" s="1027"/>
      <c r="AM27" s="1031"/>
      <c r="AN27" s="625"/>
      <c r="AO27" s="625"/>
      <c r="AP27" s="1034"/>
      <c r="AQ27" s="1034"/>
    </row>
    <row r="28" spans="1:43" ht="15.95" customHeight="1">
      <c r="A28" s="976"/>
      <c r="B28" s="981"/>
      <c r="C28" s="992" t="s">
        <v>386</v>
      </c>
      <c r="D28" s="979" t="s">
        <v>725</v>
      </c>
      <c r="E28" s="979" t="s">
        <v>728</v>
      </c>
      <c r="F28" s="979" t="s">
        <v>145</v>
      </c>
      <c r="G28" s="979" t="s">
        <v>413</v>
      </c>
      <c r="H28" s="979" t="s">
        <v>383</v>
      </c>
      <c r="I28" s="979" t="s">
        <v>92</v>
      </c>
      <c r="J28" s="979" t="s">
        <v>386</v>
      </c>
      <c r="K28" s="979" t="s">
        <v>725</v>
      </c>
      <c r="L28" s="979" t="s">
        <v>728</v>
      </c>
      <c r="M28" s="979" t="s">
        <v>145</v>
      </c>
      <c r="N28" s="979" t="s">
        <v>413</v>
      </c>
      <c r="O28" s="979" t="s">
        <v>383</v>
      </c>
      <c r="P28" s="979" t="s">
        <v>92</v>
      </c>
      <c r="Q28" s="992" t="s">
        <v>386</v>
      </c>
      <c r="R28" s="979" t="s">
        <v>725</v>
      </c>
      <c r="S28" s="979" t="s">
        <v>728</v>
      </c>
      <c r="T28" s="979" t="s">
        <v>145</v>
      </c>
      <c r="U28" s="979" t="s">
        <v>413</v>
      </c>
      <c r="V28" s="979" t="s">
        <v>383</v>
      </c>
      <c r="W28" s="979" t="s">
        <v>92</v>
      </c>
      <c r="X28" s="992" t="s">
        <v>386</v>
      </c>
      <c r="Y28" s="992" t="s">
        <v>725</v>
      </c>
      <c r="Z28" s="979" t="s">
        <v>728</v>
      </c>
      <c r="AA28" s="979" t="s">
        <v>145</v>
      </c>
      <c r="AB28" s="979" t="s">
        <v>413</v>
      </c>
      <c r="AC28" s="979" t="s">
        <v>383</v>
      </c>
      <c r="AD28" s="979" t="s">
        <v>92</v>
      </c>
      <c r="AE28" s="992"/>
      <c r="AF28" s="992"/>
      <c r="AG28" s="992"/>
      <c r="AI28" s="1016"/>
      <c r="AJ28" s="1022"/>
      <c r="AL28" s="1029"/>
      <c r="AM28" s="1032"/>
      <c r="AN28" s="625"/>
      <c r="AO28" s="625"/>
      <c r="AP28" s="1034"/>
      <c r="AQ28" s="1034"/>
    </row>
    <row r="29" spans="1:43" ht="15.95" customHeight="1">
      <c r="A29" s="977">
        <v>2</v>
      </c>
      <c r="B29" s="982" t="s">
        <v>925</v>
      </c>
      <c r="C29" s="993"/>
      <c r="D29" s="987" t="s">
        <v>913</v>
      </c>
      <c r="E29" s="987" t="s">
        <v>907</v>
      </c>
      <c r="F29" s="987"/>
      <c r="G29" s="987"/>
      <c r="H29" s="987" t="s">
        <v>913</v>
      </c>
      <c r="I29" s="987" t="s">
        <v>913</v>
      </c>
      <c r="J29" s="987" t="s">
        <v>913</v>
      </c>
      <c r="K29" s="987" t="s">
        <v>935</v>
      </c>
      <c r="L29" s="987" t="s">
        <v>935</v>
      </c>
      <c r="M29" s="987"/>
      <c r="N29" s="987"/>
      <c r="O29" s="987" t="s">
        <v>913</v>
      </c>
      <c r="P29" s="987" t="s">
        <v>935</v>
      </c>
      <c r="Q29" s="993"/>
      <c r="R29" s="987" t="s">
        <v>935</v>
      </c>
      <c r="S29" s="987" t="s">
        <v>935</v>
      </c>
      <c r="T29" s="987"/>
      <c r="U29" s="987"/>
      <c r="V29" s="987" t="s">
        <v>935</v>
      </c>
      <c r="W29" s="987" t="s">
        <v>935</v>
      </c>
      <c r="X29" s="993"/>
      <c r="Y29" s="993"/>
      <c r="Z29" s="987" t="s">
        <v>935</v>
      </c>
      <c r="AA29" s="987"/>
      <c r="AB29" s="987"/>
      <c r="AC29" s="987" t="s">
        <v>935</v>
      </c>
      <c r="AD29" s="987" t="s">
        <v>935</v>
      </c>
      <c r="AE29" s="993"/>
      <c r="AF29" s="993"/>
      <c r="AG29" s="993"/>
      <c r="AI29" s="1016"/>
      <c r="AJ29" s="1022"/>
      <c r="AL29" s="1029"/>
      <c r="AM29" s="1032"/>
      <c r="AN29" s="559"/>
    </row>
    <row r="30" spans="1:43" ht="15.95" customHeight="1">
      <c r="A30" s="976" t="s">
        <v>247</v>
      </c>
      <c r="B30" s="983" t="s">
        <v>678</v>
      </c>
      <c r="C30" s="994"/>
      <c r="D30" s="988" t="s">
        <v>913</v>
      </c>
      <c r="E30" s="988" t="s">
        <v>907</v>
      </c>
      <c r="F30" s="988"/>
      <c r="G30" s="988"/>
      <c r="H30" s="988" t="s">
        <v>913</v>
      </c>
      <c r="I30" s="988" t="s">
        <v>913</v>
      </c>
      <c r="J30" s="988" t="s">
        <v>913</v>
      </c>
      <c r="K30" s="988" t="s">
        <v>935</v>
      </c>
      <c r="L30" s="988" t="s">
        <v>935</v>
      </c>
      <c r="M30" s="988"/>
      <c r="N30" s="988"/>
      <c r="O30" s="988" t="s">
        <v>913</v>
      </c>
      <c r="P30" s="988" t="s">
        <v>935</v>
      </c>
      <c r="Q30" s="994"/>
      <c r="R30" s="988" t="s">
        <v>935</v>
      </c>
      <c r="S30" s="988" t="s">
        <v>935</v>
      </c>
      <c r="T30" s="988"/>
      <c r="U30" s="988"/>
      <c r="V30" s="988" t="s">
        <v>935</v>
      </c>
      <c r="W30" s="988" t="s">
        <v>935</v>
      </c>
      <c r="X30" s="994"/>
      <c r="Y30" s="994"/>
      <c r="Z30" s="988" t="s">
        <v>935</v>
      </c>
      <c r="AA30" s="988"/>
      <c r="AB30" s="988"/>
      <c r="AC30" s="988" t="s">
        <v>935</v>
      </c>
      <c r="AD30" s="988" t="s">
        <v>935</v>
      </c>
      <c r="AE30" s="994"/>
      <c r="AF30" s="994"/>
      <c r="AG30" s="994"/>
      <c r="AI30" s="1016"/>
      <c r="AJ30" s="1022"/>
      <c r="AL30" s="1029"/>
      <c r="AM30" s="1032"/>
      <c r="AN30" s="559"/>
    </row>
    <row r="31" spans="1:43" ht="15.95" customHeight="1">
      <c r="A31" s="976"/>
      <c r="B31" s="983" t="s">
        <v>301</v>
      </c>
      <c r="C31" s="995"/>
      <c r="D31" s="989" t="s">
        <v>913</v>
      </c>
      <c r="E31" s="989" t="s">
        <v>907</v>
      </c>
      <c r="F31" s="989"/>
      <c r="G31" s="989"/>
      <c r="H31" s="989" t="s">
        <v>913</v>
      </c>
      <c r="I31" s="989" t="s">
        <v>913</v>
      </c>
      <c r="J31" s="989" t="s">
        <v>913</v>
      </c>
      <c r="K31" s="989" t="s">
        <v>935</v>
      </c>
      <c r="L31" s="989" t="s">
        <v>935</v>
      </c>
      <c r="M31" s="989"/>
      <c r="N31" s="989"/>
      <c r="O31" s="989" t="s">
        <v>913</v>
      </c>
      <c r="P31" s="989" t="s">
        <v>935</v>
      </c>
      <c r="Q31" s="995"/>
      <c r="R31" s="989" t="s">
        <v>935</v>
      </c>
      <c r="S31" s="989" t="s">
        <v>935</v>
      </c>
      <c r="T31" s="989"/>
      <c r="U31" s="989"/>
      <c r="V31" s="989" t="s">
        <v>935</v>
      </c>
      <c r="W31" s="989" t="s">
        <v>935</v>
      </c>
      <c r="X31" s="995"/>
      <c r="Y31" s="995"/>
      <c r="Z31" s="989" t="s">
        <v>935</v>
      </c>
      <c r="AA31" s="989"/>
      <c r="AB31" s="989"/>
      <c r="AC31" s="989" t="s">
        <v>935</v>
      </c>
      <c r="AD31" s="989" t="s">
        <v>935</v>
      </c>
      <c r="AE31" s="995"/>
      <c r="AF31" s="995"/>
      <c r="AG31" s="995"/>
      <c r="AI31" s="1016"/>
      <c r="AJ31" s="1022"/>
      <c r="AL31" s="1029"/>
      <c r="AM31" s="1032"/>
      <c r="AN31" s="625"/>
    </row>
    <row r="32" spans="1:43" ht="15.95" customHeight="1">
      <c r="A32" s="976"/>
      <c r="B32" s="983" t="s">
        <v>154</v>
      </c>
      <c r="C32" s="995"/>
      <c r="D32" s="989" t="s">
        <v>913</v>
      </c>
      <c r="E32" s="989" t="s">
        <v>907</v>
      </c>
      <c r="F32" s="989"/>
      <c r="G32" s="989"/>
      <c r="H32" s="989" t="s">
        <v>913</v>
      </c>
      <c r="I32" s="989" t="s">
        <v>913</v>
      </c>
      <c r="J32" s="989" t="s">
        <v>913</v>
      </c>
      <c r="K32" s="989" t="s">
        <v>935</v>
      </c>
      <c r="L32" s="989" t="s">
        <v>935</v>
      </c>
      <c r="M32" s="989"/>
      <c r="N32" s="989"/>
      <c r="O32" s="989" t="s">
        <v>913</v>
      </c>
      <c r="P32" s="989" t="s">
        <v>935</v>
      </c>
      <c r="Q32" s="995"/>
      <c r="R32" s="989" t="s">
        <v>935</v>
      </c>
      <c r="S32" s="989" t="s">
        <v>935</v>
      </c>
      <c r="T32" s="989"/>
      <c r="U32" s="989"/>
      <c r="V32" s="989" t="s">
        <v>935</v>
      </c>
      <c r="W32" s="989" t="s">
        <v>935</v>
      </c>
      <c r="X32" s="995"/>
      <c r="Y32" s="995"/>
      <c r="Z32" s="989" t="s">
        <v>935</v>
      </c>
      <c r="AA32" s="989"/>
      <c r="AB32" s="989"/>
      <c r="AC32" s="989" t="s">
        <v>935</v>
      </c>
      <c r="AD32" s="989" t="s">
        <v>935</v>
      </c>
      <c r="AE32" s="995"/>
      <c r="AF32" s="995"/>
      <c r="AG32" s="995"/>
      <c r="AI32" s="976"/>
      <c r="AJ32" s="1023"/>
      <c r="AL32" s="1029"/>
      <c r="AM32" s="1032"/>
      <c r="AN32" s="625"/>
    </row>
    <row r="33" spans="1:41" ht="15.95" customHeight="1">
      <c r="A33" s="976"/>
      <c r="B33" s="983" t="s">
        <v>926</v>
      </c>
      <c r="C33" s="995"/>
      <c r="D33" s="989" t="s">
        <v>913</v>
      </c>
      <c r="E33" s="989" t="s">
        <v>907</v>
      </c>
      <c r="F33" s="989"/>
      <c r="G33" s="989"/>
      <c r="H33" s="989" t="s">
        <v>913</v>
      </c>
      <c r="I33" s="989" t="s">
        <v>913</v>
      </c>
      <c r="J33" s="989" t="s">
        <v>913</v>
      </c>
      <c r="K33" s="989" t="s">
        <v>935</v>
      </c>
      <c r="L33" s="989" t="s">
        <v>935</v>
      </c>
      <c r="M33" s="989"/>
      <c r="N33" s="989"/>
      <c r="O33" s="989" t="s">
        <v>913</v>
      </c>
      <c r="P33" s="989" t="s">
        <v>935</v>
      </c>
      <c r="Q33" s="995"/>
      <c r="R33" s="989" t="s">
        <v>935</v>
      </c>
      <c r="S33" s="989" t="s">
        <v>935</v>
      </c>
      <c r="T33" s="989"/>
      <c r="U33" s="989"/>
      <c r="V33" s="989" t="s">
        <v>935</v>
      </c>
      <c r="W33" s="989" t="s">
        <v>935</v>
      </c>
      <c r="X33" s="995"/>
      <c r="Y33" s="995"/>
      <c r="Z33" s="989" t="s">
        <v>935</v>
      </c>
      <c r="AA33" s="989"/>
      <c r="AB33" s="989"/>
      <c r="AC33" s="989" t="s">
        <v>935</v>
      </c>
      <c r="AD33" s="989" t="s">
        <v>935</v>
      </c>
      <c r="AE33" s="995"/>
      <c r="AF33" s="995"/>
      <c r="AG33" s="995"/>
      <c r="AI33" s="1016"/>
      <c r="AJ33" s="1022"/>
      <c r="AL33" s="1029"/>
      <c r="AM33" s="1032"/>
      <c r="AN33" s="625"/>
    </row>
    <row r="34" spans="1:41" ht="15.95" customHeight="1">
      <c r="A34" s="976"/>
      <c r="B34" s="983" t="s">
        <v>161</v>
      </c>
      <c r="C34" s="995"/>
      <c r="D34" s="989" t="s">
        <v>913</v>
      </c>
      <c r="E34" s="989" t="s">
        <v>907</v>
      </c>
      <c r="F34" s="989"/>
      <c r="G34" s="989"/>
      <c r="H34" s="989" t="s">
        <v>913</v>
      </c>
      <c r="I34" s="989" t="s">
        <v>913</v>
      </c>
      <c r="J34" s="989" t="s">
        <v>913</v>
      </c>
      <c r="K34" s="989" t="s">
        <v>935</v>
      </c>
      <c r="L34" s="989" t="s">
        <v>935</v>
      </c>
      <c r="M34" s="989"/>
      <c r="N34" s="989"/>
      <c r="O34" s="989" t="s">
        <v>913</v>
      </c>
      <c r="P34" s="989" t="s">
        <v>935</v>
      </c>
      <c r="Q34" s="995"/>
      <c r="R34" s="989" t="s">
        <v>935</v>
      </c>
      <c r="S34" s="989" t="s">
        <v>935</v>
      </c>
      <c r="T34" s="989"/>
      <c r="U34" s="989"/>
      <c r="V34" s="989" t="s">
        <v>935</v>
      </c>
      <c r="W34" s="989" t="s">
        <v>935</v>
      </c>
      <c r="X34" s="995"/>
      <c r="Y34" s="995"/>
      <c r="Z34" s="989" t="s">
        <v>935</v>
      </c>
      <c r="AA34" s="989"/>
      <c r="AB34" s="989"/>
      <c r="AC34" s="989" t="s">
        <v>935</v>
      </c>
      <c r="AD34" s="989" t="s">
        <v>935</v>
      </c>
      <c r="AE34" s="995"/>
      <c r="AF34" s="995"/>
      <c r="AG34" s="995"/>
      <c r="AI34" s="976"/>
      <c r="AJ34" s="1023"/>
      <c r="AL34" s="1029"/>
      <c r="AM34" s="1032"/>
      <c r="AN34" s="625"/>
    </row>
    <row r="35" spans="1:41" ht="15.95" customHeight="1">
      <c r="A35" s="978"/>
      <c r="B35" s="984" t="s">
        <v>927</v>
      </c>
      <c r="C35" s="996"/>
      <c r="D35" s="990" t="s">
        <v>913</v>
      </c>
      <c r="E35" s="990"/>
      <c r="F35" s="990"/>
      <c r="G35" s="990"/>
      <c r="H35" s="990" t="s">
        <v>913</v>
      </c>
      <c r="I35" s="990" t="s">
        <v>913</v>
      </c>
      <c r="J35" s="990" t="s">
        <v>913</v>
      </c>
      <c r="K35" s="990" t="s">
        <v>935</v>
      </c>
      <c r="L35" s="990" t="s">
        <v>935</v>
      </c>
      <c r="M35" s="990"/>
      <c r="N35" s="990"/>
      <c r="O35" s="990" t="s">
        <v>913</v>
      </c>
      <c r="P35" s="990" t="s">
        <v>935</v>
      </c>
      <c r="Q35" s="996"/>
      <c r="R35" s="990" t="s">
        <v>935</v>
      </c>
      <c r="S35" s="990" t="s">
        <v>935</v>
      </c>
      <c r="T35" s="990"/>
      <c r="U35" s="990"/>
      <c r="V35" s="990" t="s">
        <v>935</v>
      </c>
      <c r="W35" s="990" t="s">
        <v>935</v>
      </c>
      <c r="X35" s="996"/>
      <c r="Y35" s="996"/>
      <c r="Z35" s="990" t="s">
        <v>935</v>
      </c>
      <c r="AA35" s="990"/>
      <c r="AB35" s="990"/>
      <c r="AC35" s="990" t="s">
        <v>935</v>
      </c>
      <c r="AD35" s="990" t="s">
        <v>935</v>
      </c>
      <c r="AE35" s="996"/>
      <c r="AF35" s="996"/>
      <c r="AG35" s="996"/>
      <c r="AI35" s="1016"/>
      <c r="AJ35" s="1022"/>
      <c r="AL35" s="1029"/>
      <c r="AM35" s="1032"/>
      <c r="AN35" s="625"/>
    </row>
    <row r="36" spans="1:41" ht="15.95" customHeight="1">
      <c r="A36" s="979" t="s">
        <v>772</v>
      </c>
      <c r="B36" s="985"/>
      <c r="C36" s="997">
        <f t="shared" ref="C36:AG36" si="3">COUNTA(C29:C35)*1</f>
        <v>0</v>
      </c>
      <c r="D36" s="991">
        <f t="shared" si="3"/>
        <v>7</v>
      </c>
      <c r="E36" s="991">
        <f t="shared" si="3"/>
        <v>6</v>
      </c>
      <c r="F36" s="991">
        <f t="shared" si="3"/>
        <v>0</v>
      </c>
      <c r="G36" s="991">
        <f t="shared" si="3"/>
        <v>0</v>
      </c>
      <c r="H36" s="991">
        <f t="shared" si="3"/>
        <v>7</v>
      </c>
      <c r="I36" s="991">
        <f t="shared" si="3"/>
        <v>7</v>
      </c>
      <c r="J36" s="991">
        <f t="shared" si="3"/>
        <v>7</v>
      </c>
      <c r="K36" s="991">
        <f t="shared" si="3"/>
        <v>7</v>
      </c>
      <c r="L36" s="991">
        <f t="shared" si="3"/>
        <v>7</v>
      </c>
      <c r="M36" s="991">
        <f t="shared" si="3"/>
        <v>0</v>
      </c>
      <c r="N36" s="991">
        <f t="shared" si="3"/>
        <v>0</v>
      </c>
      <c r="O36" s="991">
        <f t="shared" si="3"/>
        <v>7</v>
      </c>
      <c r="P36" s="991">
        <f t="shared" si="3"/>
        <v>7</v>
      </c>
      <c r="Q36" s="997">
        <f t="shared" si="3"/>
        <v>0</v>
      </c>
      <c r="R36" s="991">
        <f t="shared" si="3"/>
        <v>7</v>
      </c>
      <c r="S36" s="991">
        <f t="shared" si="3"/>
        <v>7</v>
      </c>
      <c r="T36" s="991">
        <f t="shared" si="3"/>
        <v>0</v>
      </c>
      <c r="U36" s="991">
        <f t="shared" si="3"/>
        <v>0</v>
      </c>
      <c r="V36" s="991">
        <f t="shared" si="3"/>
        <v>7</v>
      </c>
      <c r="W36" s="991">
        <f t="shared" si="3"/>
        <v>7</v>
      </c>
      <c r="X36" s="997">
        <f t="shared" si="3"/>
        <v>0</v>
      </c>
      <c r="Y36" s="997">
        <f t="shared" si="3"/>
        <v>0</v>
      </c>
      <c r="Z36" s="991">
        <f t="shared" si="3"/>
        <v>7</v>
      </c>
      <c r="AA36" s="991">
        <f t="shared" si="3"/>
        <v>0</v>
      </c>
      <c r="AB36" s="991">
        <f t="shared" si="3"/>
        <v>0</v>
      </c>
      <c r="AC36" s="991">
        <f t="shared" si="3"/>
        <v>7</v>
      </c>
      <c r="AD36" s="991">
        <f t="shared" si="3"/>
        <v>7</v>
      </c>
      <c r="AE36" s="997">
        <f t="shared" si="3"/>
        <v>0</v>
      </c>
      <c r="AF36" s="997">
        <f t="shared" si="3"/>
        <v>0</v>
      </c>
      <c r="AG36" s="997">
        <f t="shared" si="3"/>
        <v>0</v>
      </c>
      <c r="AI36" s="1017">
        <f>SUM(C36:AG36)</f>
        <v>111</v>
      </c>
      <c r="AJ36" s="1024">
        <f>COUNTIF(C36:AG36,"&gt;0")</f>
        <v>16</v>
      </c>
      <c r="AL36" s="1030" t="s">
        <v>281</v>
      </c>
      <c r="AM36" s="1033">
        <f>SUM(W36:AG36)+SUM(C46:V46)</f>
        <v>101</v>
      </c>
      <c r="AN36" s="559"/>
    </row>
    <row r="37" spans="1:41" ht="15.95" customHeight="1">
      <c r="A37" s="975"/>
      <c r="B37" s="980"/>
      <c r="C37" s="992">
        <v>1</v>
      </c>
      <c r="D37" s="979">
        <v>2</v>
      </c>
      <c r="E37" s="979">
        <v>3</v>
      </c>
      <c r="F37" s="979">
        <v>4</v>
      </c>
      <c r="G37" s="979">
        <v>5</v>
      </c>
      <c r="H37" s="979">
        <v>6</v>
      </c>
      <c r="I37" s="979">
        <v>7</v>
      </c>
      <c r="J37" s="979">
        <v>8</v>
      </c>
      <c r="K37" s="979">
        <v>9</v>
      </c>
      <c r="L37" s="979">
        <v>10</v>
      </c>
      <c r="M37" s="979">
        <v>11</v>
      </c>
      <c r="N37" s="979">
        <v>12</v>
      </c>
      <c r="O37" s="979">
        <v>13</v>
      </c>
      <c r="P37" s="979">
        <v>14</v>
      </c>
      <c r="Q37" s="992">
        <v>15</v>
      </c>
      <c r="R37" s="979">
        <v>16</v>
      </c>
      <c r="S37" s="979">
        <v>17</v>
      </c>
      <c r="T37" s="979">
        <v>18</v>
      </c>
      <c r="U37" s="979">
        <v>19</v>
      </c>
      <c r="V37" s="979">
        <v>20</v>
      </c>
      <c r="W37" s="979">
        <v>21</v>
      </c>
      <c r="X37" s="979">
        <v>22</v>
      </c>
      <c r="Y37" s="979">
        <v>23</v>
      </c>
      <c r="Z37" s="979">
        <v>24</v>
      </c>
      <c r="AA37" s="979">
        <v>25</v>
      </c>
      <c r="AB37" s="979">
        <v>26</v>
      </c>
      <c r="AC37" s="979">
        <v>27</v>
      </c>
      <c r="AD37" s="979">
        <v>28</v>
      </c>
      <c r="AE37" s="979">
        <v>29</v>
      </c>
      <c r="AF37" s="979">
        <v>30</v>
      </c>
      <c r="AG37" s="979">
        <v>31</v>
      </c>
      <c r="AI37" s="1015"/>
      <c r="AJ37" s="1021"/>
      <c r="AL37" s="1027"/>
      <c r="AM37" s="1031"/>
      <c r="AN37" s="625"/>
    </row>
    <row r="38" spans="1:41" ht="15.95" customHeight="1">
      <c r="A38" s="976"/>
      <c r="B38" s="981"/>
      <c r="C38" s="992" t="s">
        <v>386</v>
      </c>
      <c r="D38" s="979" t="s">
        <v>725</v>
      </c>
      <c r="E38" s="979" t="s">
        <v>728</v>
      </c>
      <c r="F38" s="979" t="s">
        <v>145</v>
      </c>
      <c r="G38" s="979" t="s">
        <v>413</v>
      </c>
      <c r="H38" s="979" t="s">
        <v>383</v>
      </c>
      <c r="I38" s="979" t="s">
        <v>92</v>
      </c>
      <c r="J38" s="979" t="s">
        <v>386</v>
      </c>
      <c r="K38" s="979" t="s">
        <v>725</v>
      </c>
      <c r="L38" s="979" t="s">
        <v>728</v>
      </c>
      <c r="M38" s="979" t="s">
        <v>145</v>
      </c>
      <c r="N38" s="979" t="s">
        <v>413</v>
      </c>
      <c r="O38" s="979" t="s">
        <v>383</v>
      </c>
      <c r="P38" s="979" t="s">
        <v>92</v>
      </c>
      <c r="Q38" s="992" t="s">
        <v>386</v>
      </c>
      <c r="R38" s="979" t="s">
        <v>725</v>
      </c>
      <c r="S38" s="979" t="s">
        <v>728</v>
      </c>
      <c r="T38" s="979" t="s">
        <v>145</v>
      </c>
      <c r="U38" s="979" t="s">
        <v>413</v>
      </c>
      <c r="V38" s="979" t="s">
        <v>383</v>
      </c>
      <c r="W38" s="979" t="s">
        <v>92</v>
      </c>
      <c r="X38" s="979" t="s">
        <v>386</v>
      </c>
      <c r="Y38" s="979" t="s">
        <v>725</v>
      </c>
      <c r="Z38" s="979" t="s">
        <v>728</v>
      </c>
      <c r="AA38" s="979" t="s">
        <v>145</v>
      </c>
      <c r="AB38" s="979" t="s">
        <v>413</v>
      </c>
      <c r="AC38" s="979" t="s">
        <v>383</v>
      </c>
      <c r="AD38" s="979" t="s">
        <v>92</v>
      </c>
      <c r="AE38" s="979" t="s">
        <v>386</v>
      </c>
      <c r="AF38" s="979" t="s">
        <v>725</v>
      </c>
      <c r="AG38" s="979" t="s">
        <v>728</v>
      </c>
      <c r="AI38" s="1016"/>
      <c r="AJ38" s="1022"/>
      <c r="AL38" s="1029"/>
      <c r="AM38" s="1032"/>
      <c r="AN38" s="625"/>
    </row>
    <row r="39" spans="1:41" ht="15.95" customHeight="1">
      <c r="A39" s="977">
        <v>3</v>
      </c>
      <c r="B39" s="982" t="s">
        <v>925</v>
      </c>
      <c r="C39" s="993"/>
      <c r="D39" s="987" t="s">
        <v>935</v>
      </c>
      <c r="E39" s="987" t="s">
        <v>935</v>
      </c>
      <c r="F39" s="552"/>
      <c r="G39" s="552"/>
      <c r="H39" s="552" t="s">
        <v>935</v>
      </c>
      <c r="I39" s="552" t="s">
        <v>938</v>
      </c>
      <c r="J39" s="552" t="s">
        <v>939</v>
      </c>
      <c r="K39" s="552" t="s">
        <v>938</v>
      </c>
      <c r="L39" s="552" t="s">
        <v>938</v>
      </c>
      <c r="M39" s="552"/>
      <c r="N39" s="552"/>
      <c r="O39" s="552" t="s">
        <v>515</v>
      </c>
      <c r="P39" s="552" t="s">
        <v>515</v>
      </c>
      <c r="Q39" s="1004"/>
      <c r="R39" s="552" t="s">
        <v>939</v>
      </c>
      <c r="S39" s="552"/>
      <c r="T39" s="552"/>
      <c r="U39" s="552"/>
      <c r="V39" s="552" t="s">
        <v>907</v>
      </c>
      <c r="W39" s="552"/>
      <c r="X39" s="552"/>
      <c r="Y39" s="552"/>
      <c r="Z39" s="552"/>
      <c r="AA39" s="552"/>
      <c r="AB39" s="552"/>
      <c r="AC39" s="552"/>
      <c r="AD39" s="552"/>
      <c r="AE39" s="552"/>
      <c r="AF39" s="552"/>
      <c r="AG39" s="552"/>
      <c r="AI39" s="1016"/>
      <c r="AJ39" s="1022"/>
      <c r="AL39" s="1029"/>
      <c r="AM39" s="1032"/>
      <c r="AN39" s="625"/>
      <c r="AO39" s="1034"/>
    </row>
    <row r="40" spans="1:41" ht="15.95" customHeight="1">
      <c r="A40" s="976" t="s">
        <v>247</v>
      </c>
      <c r="B40" s="983" t="s">
        <v>678</v>
      </c>
      <c r="C40" s="994"/>
      <c r="D40" s="988" t="s">
        <v>935</v>
      </c>
      <c r="E40" s="988" t="s">
        <v>935</v>
      </c>
      <c r="F40" s="999"/>
      <c r="G40" s="999"/>
      <c r="H40" s="999" t="s">
        <v>935</v>
      </c>
      <c r="I40" s="999" t="s">
        <v>938</v>
      </c>
      <c r="J40" s="999" t="s">
        <v>939</v>
      </c>
      <c r="K40" s="999" t="s">
        <v>938</v>
      </c>
      <c r="L40" s="999" t="s">
        <v>938</v>
      </c>
      <c r="M40" s="999"/>
      <c r="N40" s="999"/>
      <c r="O40" s="999" t="s">
        <v>515</v>
      </c>
      <c r="P40" s="999" t="s">
        <v>515</v>
      </c>
      <c r="Q40" s="1005"/>
      <c r="R40" s="999" t="s">
        <v>939</v>
      </c>
      <c r="S40" s="999"/>
      <c r="T40" s="999"/>
      <c r="U40" s="999"/>
      <c r="V40" s="999" t="s">
        <v>907</v>
      </c>
      <c r="W40" s="999"/>
      <c r="X40" s="999"/>
      <c r="Y40" s="999"/>
      <c r="Z40" s="999"/>
      <c r="AA40" s="999"/>
      <c r="AB40" s="999"/>
      <c r="AC40" s="999"/>
      <c r="AD40" s="999"/>
      <c r="AE40" s="999"/>
      <c r="AF40" s="999"/>
      <c r="AG40" s="999"/>
      <c r="AI40" s="976"/>
      <c r="AJ40" s="1023"/>
      <c r="AL40" s="1029"/>
      <c r="AM40" s="1032"/>
      <c r="AN40" s="625"/>
      <c r="AO40" s="625"/>
    </row>
    <row r="41" spans="1:41" ht="15.95" customHeight="1">
      <c r="A41" s="976"/>
      <c r="B41" s="983" t="s">
        <v>301</v>
      </c>
      <c r="C41" s="995"/>
      <c r="D41" s="989" t="s">
        <v>935</v>
      </c>
      <c r="E41" s="989" t="s">
        <v>935</v>
      </c>
      <c r="F41" s="1000"/>
      <c r="G41" s="1000"/>
      <c r="H41" s="1000" t="s">
        <v>935</v>
      </c>
      <c r="I41" s="1000" t="s">
        <v>938</v>
      </c>
      <c r="J41" s="1000" t="s">
        <v>939</v>
      </c>
      <c r="K41" s="1000" t="s">
        <v>938</v>
      </c>
      <c r="L41" s="1000" t="s">
        <v>938</v>
      </c>
      <c r="M41" s="1000"/>
      <c r="N41" s="1000"/>
      <c r="O41" s="1000" t="s">
        <v>515</v>
      </c>
      <c r="P41" s="1000" t="s">
        <v>515</v>
      </c>
      <c r="Q41" s="1006"/>
      <c r="R41" s="1000" t="s">
        <v>939</v>
      </c>
      <c r="S41" s="1000"/>
      <c r="T41" s="1000"/>
      <c r="U41" s="1000"/>
      <c r="V41" s="1000" t="s">
        <v>1492</v>
      </c>
      <c r="W41" s="1000"/>
      <c r="X41" s="1000"/>
      <c r="Y41" s="1000"/>
      <c r="Z41" s="1000"/>
      <c r="AA41" s="1000"/>
      <c r="AB41" s="1000"/>
      <c r="AC41" s="1000"/>
      <c r="AD41" s="1000"/>
      <c r="AE41" s="1000"/>
      <c r="AF41" s="1000"/>
      <c r="AG41" s="1000"/>
      <c r="AI41" s="976"/>
      <c r="AJ41" s="1023"/>
      <c r="AL41" s="1029"/>
      <c r="AM41" s="1032"/>
      <c r="AN41" s="559"/>
      <c r="AO41" s="625"/>
    </row>
    <row r="42" spans="1:41" ht="15.95" customHeight="1">
      <c r="A42" s="976"/>
      <c r="B42" s="983" t="s">
        <v>154</v>
      </c>
      <c r="C42" s="995"/>
      <c r="D42" s="989" t="s">
        <v>935</v>
      </c>
      <c r="E42" s="989" t="s">
        <v>935</v>
      </c>
      <c r="F42" s="1000"/>
      <c r="G42" s="1000"/>
      <c r="H42" s="1000" t="s">
        <v>938</v>
      </c>
      <c r="I42" s="1000" t="s">
        <v>938</v>
      </c>
      <c r="J42" s="1000" t="s">
        <v>939</v>
      </c>
      <c r="K42" s="1000" t="s">
        <v>938</v>
      </c>
      <c r="L42" s="1000" t="s">
        <v>938</v>
      </c>
      <c r="M42" s="1000"/>
      <c r="N42" s="1000"/>
      <c r="O42" s="1000" t="s">
        <v>515</v>
      </c>
      <c r="P42" s="1000" t="s">
        <v>515</v>
      </c>
      <c r="Q42" s="1006"/>
      <c r="R42" s="1000" t="s">
        <v>939</v>
      </c>
      <c r="S42" s="1000"/>
      <c r="T42" s="1000"/>
      <c r="U42" s="1000"/>
      <c r="V42" s="1000"/>
      <c r="W42" s="1000"/>
      <c r="X42" s="1000"/>
      <c r="Y42" s="1000"/>
      <c r="Z42" s="1000"/>
      <c r="AA42" s="1000"/>
      <c r="AB42" s="1000"/>
      <c r="AC42" s="1000"/>
      <c r="AD42" s="1000"/>
      <c r="AE42" s="1000"/>
      <c r="AF42" s="1000"/>
      <c r="AG42" s="1000"/>
      <c r="AI42" s="1016"/>
      <c r="AJ42" s="1022"/>
      <c r="AL42" s="1029"/>
      <c r="AM42" s="1032"/>
      <c r="AN42" s="625"/>
      <c r="AO42" s="625"/>
    </row>
    <row r="43" spans="1:41" ht="15.95" customHeight="1">
      <c r="A43" s="976"/>
      <c r="B43" s="983" t="s">
        <v>926</v>
      </c>
      <c r="C43" s="995"/>
      <c r="D43" s="989" t="s">
        <v>935</v>
      </c>
      <c r="E43" s="989" t="s">
        <v>935</v>
      </c>
      <c r="F43" s="989"/>
      <c r="G43" s="989"/>
      <c r="H43" s="989" t="s">
        <v>938</v>
      </c>
      <c r="I43" s="989" t="s">
        <v>938</v>
      </c>
      <c r="J43" s="989" t="s">
        <v>939</v>
      </c>
      <c r="K43" s="989" t="s">
        <v>938</v>
      </c>
      <c r="L43" s="989" t="s">
        <v>938</v>
      </c>
      <c r="M43" s="989"/>
      <c r="N43" s="989"/>
      <c r="O43" s="989" t="s">
        <v>515</v>
      </c>
      <c r="P43" s="989" t="s">
        <v>515</v>
      </c>
      <c r="Q43" s="995"/>
      <c r="R43" s="989" t="s">
        <v>939</v>
      </c>
      <c r="S43" s="989"/>
      <c r="T43" s="989"/>
      <c r="U43" s="989"/>
      <c r="V43" s="989"/>
      <c r="W43" s="989"/>
      <c r="X43" s="989"/>
      <c r="Y43" s="989"/>
      <c r="Z43" s="989"/>
      <c r="AA43" s="989"/>
      <c r="AB43" s="989"/>
      <c r="AC43" s="989"/>
      <c r="AD43" s="989"/>
      <c r="AE43" s="989"/>
      <c r="AF43" s="989"/>
      <c r="AG43" s="989"/>
      <c r="AI43" s="1016"/>
      <c r="AJ43" s="1022"/>
      <c r="AL43" s="1029"/>
      <c r="AM43" s="1032"/>
      <c r="AN43" s="625"/>
      <c r="AO43" s="625"/>
    </row>
    <row r="44" spans="1:41" ht="15.95" customHeight="1">
      <c r="A44" s="976"/>
      <c r="B44" s="983" t="s">
        <v>161</v>
      </c>
      <c r="C44" s="995"/>
      <c r="D44" s="989" t="s">
        <v>935</v>
      </c>
      <c r="E44" s="989" t="s">
        <v>935</v>
      </c>
      <c r="F44" s="1000"/>
      <c r="G44" s="1000"/>
      <c r="H44" s="1000" t="s">
        <v>938</v>
      </c>
      <c r="I44" s="1000" t="s">
        <v>938</v>
      </c>
      <c r="J44" s="1000" t="s">
        <v>939</v>
      </c>
      <c r="K44" s="1000" t="s">
        <v>938</v>
      </c>
      <c r="L44" s="1000" t="s">
        <v>938</v>
      </c>
      <c r="M44" s="1000"/>
      <c r="N44" s="1000"/>
      <c r="O44" s="1000" t="s">
        <v>515</v>
      </c>
      <c r="P44" s="1000" t="s">
        <v>515</v>
      </c>
      <c r="Q44" s="1006"/>
      <c r="R44" s="1000" t="s">
        <v>939</v>
      </c>
      <c r="S44" s="1000"/>
      <c r="T44" s="1000"/>
      <c r="U44" s="1000"/>
      <c r="V44" s="1000"/>
      <c r="W44" s="1000"/>
      <c r="X44" s="1000"/>
      <c r="Y44" s="1000"/>
      <c r="Z44" s="1000"/>
      <c r="AA44" s="1000"/>
      <c r="AB44" s="1000"/>
      <c r="AC44" s="1000"/>
      <c r="AD44" s="1000"/>
      <c r="AE44" s="1000"/>
      <c r="AF44" s="1000"/>
      <c r="AG44" s="1000"/>
      <c r="AI44" s="1016"/>
      <c r="AJ44" s="1022"/>
      <c r="AL44" s="1029"/>
      <c r="AM44" s="1032"/>
      <c r="AN44" s="625"/>
      <c r="AO44" s="625"/>
    </row>
    <row r="45" spans="1:41" ht="15.95" customHeight="1">
      <c r="A45" s="978"/>
      <c r="B45" s="984" t="s">
        <v>927</v>
      </c>
      <c r="C45" s="996"/>
      <c r="D45" s="990" t="s">
        <v>935</v>
      </c>
      <c r="E45" s="990" t="s">
        <v>935</v>
      </c>
      <c r="F45" s="1001"/>
      <c r="G45" s="1001"/>
      <c r="H45" s="1001" t="s">
        <v>938</v>
      </c>
      <c r="I45" s="1001" t="s">
        <v>938</v>
      </c>
      <c r="J45" s="1001" t="s">
        <v>939</v>
      </c>
      <c r="K45" s="1001" t="s">
        <v>938</v>
      </c>
      <c r="L45" s="1001" t="s">
        <v>938</v>
      </c>
      <c r="M45" s="1001"/>
      <c r="N45" s="1001"/>
      <c r="O45" s="1001" t="s">
        <v>515</v>
      </c>
      <c r="P45" s="1001" t="s">
        <v>515</v>
      </c>
      <c r="Q45" s="1007"/>
      <c r="R45" s="1001" t="s">
        <v>939</v>
      </c>
      <c r="S45" s="1001"/>
      <c r="T45" s="1001"/>
      <c r="U45" s="1001"/>
      <c r="V45" s="1001"/>
      <c r="W45" s="1001"/>
      <c r="X45" s="1001"/>
      <c r="Y45" s="1001"/>
      <c r="Z45" s="1001"/>
      <c r="AA45" s="1001"/>
      <c r="AB45" s="1001"/>
      <c r="AC45" s="1001"/>
      <c r="AD45" s="1001"/>
      <c r="AE45" s="1001"/>
      <c r="AF45" s="1001"/>
      <c r="AG45" s="1001"/>
      <c r="AI45" s="1016"/>
      <c r="AJ45" s="1022"/>
      <c r="AL45" s="1029"/>
      <c r="AM45" s="1032"/>
      <c r="AN45" s="625"/>
      <c r="AO45" s="559"/>
    </row>
    <row r="46" spans="1:41" ht="15.95" customHeight="1">
      <c r="A46" s="979" t="s">
        <v>772</v>
      </c>
      <c r="B46" s="985"/>
      <c r="C46" s="997">
        <f t="shared" ref="C46:AG46" si="4">COUNTA(C39:C45)*1</f>
        <v>0</v>
      </c>
      <c r="D46" s="991">
        <f t="shared" si="4"/>
        <v>7</v>
      </c>
      <c r="E46" s="991">
        <f t="shared" si="4"/>
        <v>7</v>
      </c>
      <c r="F46" s="991">
        <f t="shared" si="4"/>
        <v>0</v>
      </c>
      <c r="G46" s="991">
        <f t="shared" si="4"/>
        <v>0</v>
      </c>
      <c r="H46" s="991">
        <f t="shared" si="4"/>
        <v>7</v>
      </c>
      <c r="I46" s="991">
        <f t="shared" si="4"/>
        <v>7</v>
      </c>
      <c r="J46" s="991">
        <f t="shared" si="4"/>
        <v>7</v>
      </c>
      <c r="K46" s="991">
        <f t="shared" si="4"/>
        <v>7</v>
      </c>
      <c r="L46" s="991">
        <f t="shared" si="4"/>
        <v>7</v>
      </c>
      <c r="M46" s="991">
        <f t="shared" si="4"/>
        <v>0</v>
      </c>
      <c r="N46" s="991">
        <f t="shared" si="4"/>
        <v>0</v>
      </c>
      <c r="O46" s="991">
        <f t="shared" si="4"/>
        <v>7</v>
      </c>
      <c r="P46" s="991">
        <f t="shared" si="4"/>
        <v>7</v>
      </c>
      <c r="Q46" s="997">
        <f t="shared" si="4"/>
        <v>0</v>
      </c>
      <c r="R46" s="991">
        <f t="shared" si="4"/>
        <v>7</v>
      </c>
      <c r="S46" s="991">
        <f t="shared" si="4"/>
        <v>0</v>
      </c>
      <c r="T46" s="991">
        <f t="shared" si="4"/>
        <v>0</v>
      </c>
      <c r="U46" s="991">
        <f t="shared" si="4"/>
        <v>0</v>
      </c>
      <c r="V46" s="991">
        <f t="shared" si="4"/>
        <v>3</v>
      </c>
      <c r="W46" s="991">
        <f t="shared" si="4"/>
        <v>0</v>
      </c>
      <c r="X46" s="991">
        <f t="shared" si="4"/>
        <v>0</v>
      </c>
      <c r="Y46" s="991">
        <f t="shared" si="4"/>
        <v>0</v>
      </c>
      <c r="Z46" s="991">
        <f t="shared" si="4"/>
        <v>0</v>
      </c>
      <c r="AA46" s="991">
        <f t="shared" si="4"/>
        <v>0</v>
      </c>
      <c r="AB46" s="991">
        <f t="shared" si="4"/>
        <v>0</v>
      </c>
      <c r="AC46" s="991">
        <f t="shared" si="4"/>
        <v>0</v>
      </c>
      <c r="AD46" s="991">
        <f t="shared" si="4"/>
        <v>0</v>
      </c>
      <c r="AE46" s="991">
        <f t="shared" si="4"/>
        <v>0</v>
      </c>
      <c r="AF46" s="991">
        <f t="shared" si="4"/>
        <v>0</v>
      </c>
      <c r="AG46" s="991">
        <f t="shared" si="4"/>
        <v>0</v>
      </c>
      <c r="AI46" s="1017">
        <f>SUM(C46:AG46)</f>
        <v>73</v>
      </c>
      <c r="AJ46" s="1024">
        <f>COUNTIF(C46:AG46,"&gt;0")</f>
        <v>11</v>
      </c>
      <c r="AL46" s="1028"/>
      <c r="AM46" s="486"/>
      <c r="AN46" s="625"/>
      <c r="AO46" s="559"/>
    </row>
    <row r="47" spans="1:41" ht="15.95" customHeight="1">
      <c r="AN47" s="625"/>
      <c r="AO47" s="625"/>
    </row>
    <row r="48" spans="1:41" ht="15.95" customHeight="1">
      <c r="A48" s="135" t="s">
        <v>1524</v>
      </c>
      <c r="AN48" s="625"/>
      <c r="AO48" s="625"/>
    </row>
    <row r="49" spans="1:41" ht="15.95" customHeight="1">
      <c r="A49" s="402" t="s">
        <v>1526</v>
      </c>
      <c r="AN49" s="625"/>
      <c r="AO49" s="625"/>
    </row>
    <row r="50" spans="1:41" ht="15.95" customHeight="1">
      <c r="AN50" s="559"/>
      <c r="AO50" s="625"/>
    </row>
    <row r="51" spans="1:41" ht="15.95" customHeight="1">
      <c r="AN51" s="559"/>
      <c r="AO51" s="1034"/>
    </row>
    <row r="52" spans="1:41" ht="15.95" customHeight="1">
      <c r="AN52" s="625"/>
      <c r="AO52" s="1034"/>
    </row>
    <row r="53" spans="1:41" ht="15.95" customHeight="1">
      <c r="AN53" s="625"/>
      <c r="AO53" s="625"/>
    </row>
    <row r="54" spans="1:41" ht="15.95" customHeight="1">
      <c r="AN54" s="625"/>
      <c r="AO54" s="625"/>
    </row>
    <row r="55" spans="1:41" ht="15.95" customHeight="1">
      <c r="AN55" s="625"/>
      <c r="AO55" s="625"/>
    </row>
    <row r="56" spans="1:41" ht="15.95" customHeight="1">
      <c r="AN56" s="1034"/>
      <c r="AO56" s="625"/>
    </row>
    <row r="57" spans="1:41" ht="15.95" customHeight="1">
      <c r="AN57" s="1034"/>
      <c r="AO57" s="559"/>
    </row>
    <row r="58" spans="1:41" ht="15.95" customHeight="1">
      <c r="AN58" s="625"/>
      <c r="AO58" s="559"/>
    </row>
    <row r="59" spans="1:41" ht="15.95" customHeight="1">
      <c r="AN59" s="625"/>
      <c r="AO59" s="625"/>
    </row>
    <row r="60" spans="1:41" ht="15.95" customHeight="1">
      <c r="AN60" s="625"/>
      <c r="AO60" s="625"/>
    </row>
    <row r="61" spans="1:41" ht="15.95" customHeight="1">
      <c r="AN61" s="625"/>
      <c r="AO61" s="625"/>
    </row>
    <row r="62" spans="1:41" ht="15.95" customHeight="1">
      <c r="AN62" s="559"/>
      <c r="AO62" s="625"/>
    </row>
    <row r="63" spans="1:41" ht="15.95" customHeight="1">
      <c r="AN63" s="559"/>
      <c r="AO63" s="625"/>
    </row>
    <row r="64" spans="1:41" ht="15.95" customHeight="1">
      <c r="AN64" s="625"/>
      <c r="AO64" s="559"/>
    </row>
    <row r="65" spans="40:41" ht="15.95" customHeight="1">
      <c r="AN65" s="625"/>
      <c r="AO65" s="625"/>
    </row>
    <row r="66" spans="40:41" ht="15.95" customHeight="1">
      <c r="AN66" s="625"/>
      <c r="AO66" s="625"/>
    </row>
    <row r="67" spans="40:41" ht="15.95" customHeight="1">
      <c r="AN67" s="625"/>
      <c r="AO67" s="625"/>
    </row>
    <row r="68" spans="40:41" ht="15.95" customHeight="1">
      <c r="AN68" s="625"/>
      <c r="AO68" s="625"/>
    </row>
    <row r="69" spans="40:41" ht="15.95" customHeight="1">
      <c r="AN69" s="559"/>
      <c r="AO69" s="625"/>
    </row>
    <row r="70" spans="40:41" ht="15.95" customHeight="1">
      <c r="AN70" s="625"/>
      <c r="AO70" s="1034"/>
    </row>
    <row r="71" spans="40:41" ht="15.95" customHeight="1">
      <c r="AN71" s="625"/>
      <c r="AO71" s="1034"/>
    </row>
    <row r="72" spans="40:41" ht="15.95" customHeight="1">
      <c r="AN72" s="625"/>
      <c r="AO72" s="625"/>
    </row>
    <row r="73" spans="40:41" ht="15.95" customHeight="1">
      <c r="AN73" s="625"/>
      <c r="AO73" s="625"/>
    </row>
    <row r="74" spans="40:41" ht="15.95" customHeight="1">
      <c r="AN74" s="625"/>
      <c r="AO74" s="625"/>
    </row>
    <row r="75" spans="40:41" ht="15.95" customHeight="1">
      <c r="AN75" s="1034"/>
      <c r="AO75" s="625"/>
    </row>
    <row r="76" spans="40:41" ht="15.95" customHeight="1">
      <c r="AN76" s="1034"/>
      <c r="AO76" s="559"/>
    </row>
    <row r="77" spans="40:41" ht="15.95" customHeight="1">
      <c r="AN77" s="625"/>
      <c r="AO77" s="559"/>
    </row>
    <row r="78" spans="40:41" ht="15.95" customHeight="1">
      <c r="AN78" s="625"/>
      <c r="AO78" s="625"/>
    </row>
    <row r="79" spans="40:41" ht="15.95" customHeight="1">
      <c r="AN79" s="625"/>
      <c r="AO79" s="625"/>
    </row>
    <row r="80" spans="40:41" ht="15.95" customHeight="1">
      <c r="AN80" s="625"/>
      <c r="AO80" s="625"/>
    </row>
    <row r="81" spans="40:41" ht="15.95" customHeight="1">
      <c r="AN81" s="559"/>
      <c r="AO81" s="625"/>
    </row>
    <row r="82" spans="40:41" ht="15.95" customHeight="1">
      <c r="AN82" s="559"/>
      <c r="AO82" s="625"/>
    </row>
    <row r="83" spans="40:41" ht="15.95" customHeight="1">
      <c r="AN83" s="625"/>
    </row>
    <row r="84" spans="40:41" ht="15.95" customHeight="1">
      <c r="AN84" s="625"/>
    </row>
    <row r="85" spans="40:41" ht="15.95" customHeight="1">
      <c r="AN85" s="625"/>
    </row>
    <row r="86" spans="40:41" ht="15.95" customHeight="1">
      <c r="AN86" s="625"/>
    </row>
    <row r="87" spans="40:41" ht="15.95" customHeight="1">
      <c r="AN87" s="625"/>
    </row>
    <row r="88" spans="40:41" ht="15.95" customHeight="1"/>
    <row r="89" spans="40:41" ht="15.95" customHeight="1"/>
    <row r="90" spans="40:41" ht="15.95" customHeight="1"/>
    <row r="91" spans="40:41" ht="15.95" customHeight="1"/>
    <row r="92" spans="40:41" ht="15.95" customHeight="1"/>
    <row r="93" spans="40:41" ht="15.95" customHeight="1"/>
    <row r="94" spans="40:41" ht="15.95" customHeight="1"/>
    <row r="95" spans="40:41" ht="15.95" customHeight="1"/>
    <row r="96" spans="40:41"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sheetData>
  <mergeCells count="7">
    <mergeCell ref="G3:H3"/>
    <mergeCell ref="I3:W3"/>
    <mergeCell ref="AC3:AD3"/>
    <mergeCell ref="F5:M5"/>
    <mergeCell ref="T5:AC5"/>
    <mergeCell ref="AO4:AP5"/>
    <mergeCell ref="AQ4:AQ5"/>
  </mergeCells>
  <phoneticPr fontId="16"/>
  <conditionalFormatting sqref="J39">
    <cfRule type="expression" dxfId="152" priority="2" stopIfTrue="1">
      <formula>OR(J38="日",J38="土")</formula>
    </cfRule>
  </conditionalFormatting>
  <conditionalFormatting sqref="J40">
    <cfRule type="expression" dxfId="151" priority="3" stopIfTrue="1">
      <formula>OR(J38="日",J38="土")</formula>
    </cfRule>
  </conditionalFormatting>
  <conditionalFormatting sqref="J41">
    <cfRule type="expression" dxfId="150" priority="4" stopIfTrue="1">
      <formula>OR(J38="日",J38="土")</formula>
    </cfRule>
  </conditionalFormatting>
  <conditionalFormatting sqref="J42">
    <cfRule type="expression" dxfId="149" priority="5" stopIfTrue="1">
      <formula>OR(J38="日",J38="土")</formula>
    </cfRule>
  </conditionalFormatting>
  <conditionalFormatting sqref="J44">
    <cfRule type="expression" dxfId="148" priority="6" stopIfTrue="1">
      <formula>OR(J38="日",J38="土")</formula>
    </cfRule>
  </conditionalFormatting>
  <conditionalFormatting sqref="J45">
    <cfRule type="expression" dxfId="147" priority="7" stopIfTrue="1">
      <formula>OR(J38="日",J38="土")</formula>
    </cfRule>
  </conditionalFormatting>
  <conditionalFormatting sqref="J43">
    <cfRule type="expression" dxfId="146" priority="1" stopIfTrue="1">
      <formula>OR(J38="日",J38="土")</formula>
    </cfRule>
  </conditionalFormatting>
  <conditionalFormatting sqref="C7:AG7 C17:AG17 C37:AG37 C27:AG27">
    <cfRule type="expression" dxfId="145" priority="24" stopIfTrue="1">
      <formula>OR(C8="日",C8="土")</formula>
    </cfRule>
  </conditionalFormatting>
  <conditionalFormatting sqref="K39:AG39 C39:I39 C29:X29 C19:AG19 C9:AG9 Z29:AG29">
    <cfRule type="expression" dxfId="144" priority="25" stopIfTrue="1">
      <formula>OR(C8="日",C8="土")</formula>
    </cfRule>
  </conditionalFormatting>
  <conditionalFormatting sqref="K40:AG40 C40:I40 C30:X30 C20:AG20 Z30:AG30 C10:AG10">
    <cfRule type="expression" dxfId="143" priority="26" stopIfTrue="1">
      <formula>OR(C8="日",C8="土")</formula>
    </cfRule>
  </conditionalFormatting>
  <conditionalFormatting sqref="K41:AG41 C41:I41 C31:X31 C21:AG21 P12 Z31:AG31 C11:AG11">
    <cfRule type="expression" dxfId="142" priority="27" stopIfTrue="1">
      <formula>OR(C8="日",C8="土")</formula>
    </cfRule>
  </conditionalFormatting>
  <conditionalFormatting sqref="C32:X32 K42:AG42 C42:I42 C12:O12 C22:AG22 Q12:AG12 P14 Z32:AG32">
    <cfRule type="expression" dxfId="141" priority="28" stopIfTrue="1">
      <formula>OR(C8="日",C8="土")</formula>
    </cfRule>
  </conditionalFormatting>
  <conditionalFormatting sqref="K44:AG44 C44:I44">
    <cfRule type="expression" dxfId="140" priority="29" stopIfTrue="1">
      <formula>OR(C38="日",C38="土")</formula>
    </cfRule>
  </conditionalFormatting>
  <conditionalFormatting sqref="Q14:AG14 C14:O14 C24:AG24 C34:X34 Z34:AG34">
    <cfRule type="expression" dxfId="139" priority="30" stopIfTrue="1">
      <formula>OR(C8="日",C8="土")</formula>
    </cfRule>
  </conditionalFormatting>
  <conditionalFormatting sqref="C15:AG15 C25:AG25 C35:X35 K45:AG45 C45:I45 Z35:AG35">
    <cfRule type="expression" dxfId="138" priority="31" stopIfTrue="1">
      <formula>OR(C8="日",C8="土")</formula>
    </cfRule>
  </conditionalFormatting>
  <conditionalFormatting sqref="C38:AG38 C8:AG8 C18:AG18 C28:AG28">
    <cfRule type="expression" dxfId="137" priority="32" stopIfTrue="1">
      <formula>OR(C8="日",C8="土")</formula>
    </cfRule>
  </conditionalFormatting>
  <conditionalFormatting sqref="Y29">
    <cfRule type="expression" dxfId="136" priority="18" stopIfTrue="1">
      <formula>OR(Y28="日",Y28="土")</formula>
    </cfRule>
  </conditionalFormatting>
  <conditionalFormatting sqref="Y30">
    <cfRule type="expression" dxfId="135" priority="19" stopIfTrue="1">
      <formula>OR(Y28="日",Y28="土")</formula>
    </cfRule>
  </conditionalFormatting>
  <conditionalFormatting sqref="Y31">
    <cfRule type="expression" dxfId="134" priority="20" stopIfTrue="1">
      <formula>OR(Y28="日",Y28="土")</formula>
    </cfRule>
  </conditionalFormatting>
  <conditionalFormatting sqref="Y32">
    <cfRule type="expression" dxfId="133" priority="21" stopIfTrue="1">
      <formula>OR(Y28="日",Y28="土")</formula>
    </cfRule>
  </conditionalFormatting>
  <conditionalFormatting sqref="Y34">
    <cfRule type="expression" dxfId="132" priority="22" stopIfTrue="1">
      <formula>OR(Y28="日",Y28="土")</formula>
    </cfRule>
  </conditionalFormatting>
  <conditionalFormatting sqref="Y35">
    <cfRule type="expression" dxfId="131" priority="23" stopIfTrue="1">
      <formula>OR(Y28="日",Y28="土")</formula>
    </cfRule>
  </conditionalFormatting>
  <conditionalFormatting sqref="C16:AG16 C26:AG26 C46:AG46 C36:AG36">
    <cfRule type="expression" dxfId="130" priority="188" stopIfTrue="1">
      <formula>OR(C8="日",C8="土")</formula>
    </cfRule>
  </conditionalFormatting>
  <conditionalFormatting sqref="P13">
    <cfRule type="expression" dxfId="129" priority="14" stopIfTrue="1">
      <formula>OR(P9="日",P9="土")</formula>
    </cfRule>
  </conditionalFormatting>
  <conditionalFormatting sqref="Q13:AG13 C13:O13">
    <cfRule type="expression" dxfId="128" priority="15" stopIfTrue="1">
      <formula>OR(C8="日",C8="土")</formula>
    </cfRule>
  </conditionalFormatting>
  <conditionalFormatting sqref="C23:AG23">
    <cfRule type="expression" dxfId="127" priority="13" stopIfTrue="1">
      <formula>OR(C18="日",C18="土")</formula>
    </cfRule>
  </conditionalFormatting>
  <conditionalFormatting sqref="C33:AG33">
    <cfRule type="expression" dxfId="126" priority="11" stopIfTrue="1">
      <formula>OR(C28="日",C28="土")</formula>
    </cfRule>
  </conditionalFormatting>
  <conditionalFormatting sqref="P43">
    <cfRule type="expression" dxfId="125" priority="8" stopIfTrue="1">
      <formula>OR(P39="日",P39="土")</formula>
    </cfRule>
  </conditionalFormatting>
  <conditionalFormatting sqref="Q43:AG43 K43:O43 C43:I43">
    <cfRule type="expression" dxfId="124" priority="9" stopIfTrue="1">
      <formula>OR(C38="日",C38="土")</formula>
    </cfRule>
  </conditionalFormatting>
  <conditionalFormatting sqref="AC3">
    <cfRule type="expression" dxfId="123" priority="190" stopIfTrue="1">
      <formula>$AC$3&gt;$AQ$18</formula>
    </cfRule>
  </conditionalFormatting>
  <printOptions horizontalCentered="1" verticalCentered="1"/>
  <pageMargins left="0.37" right="0.22" top="0.66" bottom="0.59055118110236227" header="0.3" footer="0.39370078740157483"/>
  <pageSetup paperSize="9" scale="70" fitToWidth="1" fitToHeight="1" orientation="landscape" usePrinterDefaults="1"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sheetPr codeName="Sheet9"/>
  <dimension ref="A1:U158"/>
  <sheetViews>
    <sheetView view="pageBreakPreview" zoomScale="85" zoomScaleSheetLayoutView="85" workbookViewId="0">
      <selection activeCell="I14" sqref="I14"/>
    </sheetView>
  </sheetViews>
  <sheetFormatPr defaultRowHeight="13.5"/>
  <cols>
    <col min="1" max="1" width="5.5" customWidth="1"/>
    <col min="2" max="3" width="12.625" customWidth="1"/>
    <col min="4" max="4" width="7.875" customWidth="1"/>
    <col min="5" max="6" width="19.625" customWidth="1"/>
    <col min="7" max="7" width="10.125" customWidth="1"/>
    <col min="8" max="8" width="5.625" customWidth="1"/>
    <col min="9" max="9" width="20.75" customWidth="1"/>
    <col min="10" max="10" width="5.75" customWidth="1"/>
    <col min="11" max="11" width="38" customWidth="1"/>
    <col min="12" max="12" width="13" customWidth="1"/>
  </cols>
  <sheetData>
    <row r="1" spans="1:14" ht="20.100000000000001" customHeight="1">
      <c r="A1" s="44"/>
      <c r="B1" s="1053"/>
      <c r="C1" s="1053"/>
      <c r="D1" s="1053"/>
      <c r="E1" s="1053"/>
      <c r="F1" s="1053"/>
      <c r="G1" s="1053"/>
      <c r="H1" s="1053"/>
      <c r="I1" s="1053"/>
      <c r="J1" s="478"/>
      <c r="K1" s="478" t="s">
        <v>823</v>
      </c>
      <c r="M1" t="s">
        <v>316</v>
      </c>
    </row>
    <row r="2" spans="1:14" ht="20.100000000000001" customHeight="1">
      <c r="A2" s="44"/>
      <c r="B2" s="1053"/>
      <c r="C2" s="1053"/>
      <c r="D2" s="1053"/>
      <c r="E2" s="1053"/>
      <c r="F2" s="1053"/>
      <c r="G2" s="1053"/>
      <c r="H2" s="1053"/>
      <c r="I2" s="1053"/>
      <c r="J2" s="478"/>
      <c r="K2" s="478"/>
    </row>
    <row r="3" spans="1:14" ht="20.100000000000001" customHeight="1">
      <c r="A3" s="1041" t="str">
        <f>$M$3</f>
        <v>講師一覧</v>
      </c>
      <c r="B3" s="1041"/>
      <c r="C3" s="1041"/>
      <c r="D3" s="1041"/>
      <c r="E3" s="1041"/>
      <c r="F3" s="1041"/>
      <c r="G3" s="1041"/>
      <c r="H3" s="1041"/>
      <c r="I3" s="1041"/>
      <c r="J3" s="1041"/>
      <c r="K3" s="1041"/>
      <c r="M3" s="401" t="s">
        <v>244</v>
      </c>
      <c r="N3" s="1124" t="s">
        <v>343</v>
      </c>
    </row>
    <row r="4" spans="1:14" ht="20.100000000000001" customHeight="1">
      <c r="A4" s="44"/>
      <c r="B4" s="44"/>
      <c r="C4" s="44"/>
      <c r="D4" s="44"/>
      <c r="E4" s="44"/>
      <c r="F4" s="44"/>
      <c r="G4" s="44"/>
      <c r="H4" s="1103"/>
      <c r="I4" s="1103"/>
      <c r="J4" s="372"/>
      <c r="K4" s="372"/>
    </row>
    <row r="5" spans="1:14" ht="21" customHeight="1">
      <c r="A5" s="1042"/>
      <c r="B5" s="1054" t="s">
        <v>370</v>
      </c>
      <c r="C5" s="373" t="str">
        <f>IF(様1!L11="","",様1!L11)</f>
        <v/>
      </c>
      <c r="D5" s="373"/>
      <c r="E5" s="373"/>
      <c r="F5" s="1054" t="s">
        <v>384</v>
      </c>
      <c r="G5" s="1093" t="str">
        <f>IF(様1!G24="","",様1!G24)</f>
        <v/>
      </c>
      <c r="H5" s="1093"/>
      <c r="I5" s="1093"/>
      <c r="J5" s="1093"/>
      <c r="K5" s="1093"/>
      <c r="M5" t="s">
        <v>316</v>
      </c>
    </row>
    <row r="6" spans="1:14" ht="13.5" customHeight="1">
      <c r="A6" s="44"/>
      <c r="B6" s="1055"/>
      <c r="C6" s="1055"/>
      <c r="D6" s="1055"/>
      <c r="E6" s="1055"/>
      <c r="F6" s="1055"/>
      <c r="G6" s="1055"/>
      <c r="H6" s="1055"/>
      <c r="I6" s="1055"/>
      <c r="J6" s="1055"/>
      <c r="K6" s="1055"/>
    </row>
    <row r="7" spans="1:14" ht="32.25" customHeight="1">
      <c r="A7" s="1043" t="s">
        <v>387</v>
      </c>
      <c r="B7" s="1056" t="s">
        <v>389</v>
      </c>
      <c r="C7" s="1064"/>
      <c r="D7" s="1070" t="s">
        <v>738</v>
      </c>
      <c r="E7" s="1077" t="s">
        <v>391</v>
      </c>
      <c r="F7" s="1087"/>
      <c r="G7" s="1094"/>
      <c r="H7" s="1077" t="s">
        <v>734</v>
      </c>
      <c r="I7" s="1094"/>
      <c r="J7" s="1111" t="s">
        <v>1031</v>
      </c>
      <c r="K7" s="1117" t="s">
        <v>203</v>
      </c>
    </row>
    <row r="8" spans="1:14" ht="32.25" customHeight="1">
      <c r="A8" s="1044"/>
      <c r="B8" s="1057"/>
      <c r="C8" s="1065"/>
      <c r="D8" s="1071"/>
      <c r="E8" s="1078"/>
      <c r="F8" s="1088"/>
      <c r="G8" s="1095"/>
      <c r="H8" s="1078"/>
      <c r="I8" s="1095"/>
      <c r="J8" s="1112"/>
      <c r="K8" s="1118"/>
    </row>
    <row r="9" spans="1:14" ht="31.7" customHeight="1">
      <c r="A9" s="1044">
        <v>1</v>
      </c>
      <c r="B9" s="1058"/>
      <c r="C9" s="1066"/>
      <c r="D9" s="1072"/>
      <c r="E9" s="1079"/>
      <c r="F9" s="1089"/>
      <c r="G9" s="1096"/>
      <c r="H9" s="1104"/>
      <c r="I9" s="1063" t="s">
        <v>832</v>
      </c>
      <c r="J9" s="1113"/>
      <c r="K9" s="1119"/>
    </row>
    <row r="10" spans="1:14" ht="31.7" customHeight="1">
      <c r="A10" s="1044"/>
      <c r="B10" s="1059"/>
      <c r="C10" s="1067"/>
      <c r="D10" s="1073"/>
      <c r="E10" s="1080"/>
      <c r="F10" s="1090"/>
      <c r="G10" s="1097"/>
      <c r="H10" s="1105"/>
      <c r="I10" s="1107" t="s">
        <v>1509</v>
      </c>
      <c r="J10" s="1114"/>
      <c r="K10" s="1120"/>
    </row>
    <row r="11" spans="1:14" ht="31.7" customHeight="1">
      <c r="A11" s="1044"/>
      <c r="B11" s="1060"/>
      <c r="C11" s="1068"/>
      <c r="D11" s="1074"/>
      <c r="E11" s="1081"/>
      <c r="F11" s="1091"/>
      <c r="G11" s="1098"/>
      <c r="H11" s="285"/>
      <c r="I11" s="1108" t="s">
        <v>836</v>
      </c>
      <c r="J11" s="1115"/>
      <c r="K11" s="1121"/>
    </row>
    <row r="12" spans="1:14" ht="31.7" customHeight="1">
      <c r="A12" s="1044">
        <v>2</v>
      </c>
      <c r="B12" s="1058"/>
      <c r="C12" s="1066"/>
      <c r="D12" s="1072"/>
      <c r="E12" s="1082"/>
      <c r="F12" s="317"/>
      <c r="G12" s="1099"/>
      <c r="H12" s="1104"/>
      <c r="I12" s="1063" t="s">
        <v>832</v>
      </c>
      <c r="J12" s="1113"/>
      <c r="K12" s="1119"/>
    </row>
    <row r="13" spans="1:14" ht="31.7" customHeight="1">
      <c r="A13" s="1044"/>
      <c r="B13" s="1059"/>
      <c r="C13" s="1067"/>
      <c r="D13" s="1073"/>
      <c r="E13" s="1083"/>
      <c r="F13" s="318"/>
      <c r="G13" s="1100"/>
      <c r="H13" s="1105"/>
      <c r="I13" s="1107" t="s">
        <v>1509</v>
      </c>
      <c r="J13" s="1114"/>
      <c r="K13" s="1120"/>
    </row>
    <row r="14" spans="1:14" ht="31.7" customHeight="1">
      <c r="A14" s="1044"/>
      <c r="B14" s="1060"/>
      <c r="C14" s="1068"/>
      <c r="D14" s="1074"/>
      <c r="E14" s="1084"/>
      <c r="F14" s="319"/>
      <c r="G14" s="1101"/>
      <c r="H14" s="285"/>
      <c r="I14" s="1108" t="s">
        <v>836</v>
      </c>
      <c r="J14" s="1115"/>
      <c r="K14" s="1121"/>
    </row>
    <row r="15" spans="1:14" ht="31.7" customHeight="1">
      <c r="A15" s="1044">
        <v>3</v>
      </c>
      <c r="B15" s="1058"/>
      <c r="C15" s="1066"/>
      <c r="D15" s="1072"/>
      <c r="E15" s="1082"/>
      <c r="F15" s="317"/>
      <c r="G15" s="1099"/>
      <c r="H15" s="1104"/>
      <c r="I15" s="1063" t="s">
        <v>832</v>
      </c>
      <c r="J15" s="1113"/>
      <c r="K15" s="1119"/>
    </row>
    <row r="16" spans="1:14" ht="31.7" customHeight="1">
      <c r="A16" s="1044"/>
      <c r="B16" s="1059"/>
      <c r="C16" s="1067"/>
      <c r="D16" s="1073"/>
      <c r="E16" s="1083"/>
      <c r="F16" s="318"/>
      <c r="G16" s="1100"/>
      <c r="H16" s="1105"/>
      <c r="I16" s="1107" t="s">
        <v>1509</v>
      </c>
      <c r="J16" s="1114"/>
      <c r="K16" s="1120"/>
    </row>
    <row r="17" spans="1:11" ht="31.7" customHeight="1">
      <c r="A17" s="1044"/>
      <c r="B17" s="1060"/>
      <c r="C17" s="1068"/>
      <c r="D17" s="1074"/>
      <c r="E17" s="1084"/>
      <c r="F17" s="319"/>
      <c r="G17" s="1101"/>
      <c r="H17" s="285"/>
      <c r="I17" s="1108" t="s">
        <v>836</v>
      </c>
      <c r="J17" s="1115"/>
      <c r="K17" s="1121"/>
    </row>
    <row r="18" spans="1:11" ht="31.7" customHeight="1">
      <c r="A18" s="1044">
        <v>4</v>
      </c>
      <c r="B18" s="1058"/>
      <c r="C18" s="1066"/>
      <c r="D18" s="1072"/>
      <c r="E18" s="1082"/>
      <c r="F18" s="317"/>
      <c r="G18" s="1099"/>
      <c r="H18" s="1104"/>
      <c r="I18" s="1063" t="s">
        <v>832</v>
      </c>
      <c r="J18" s="1113"/>
      <c r="K18" s="1119"/>
    </row>
    <row r="19" spans="1:11" ht="31.7" customHeight="1">
      <c r="A19" s="1044"/>
      <c r="B19" s="1059"/>
      <c r="C19" s="1067"/>
      <c r="D19" s="1073"/>
      <c r="E19" s="1083"/>
      <c r="F19" s="318"/>
      <c r="G19" s="1100"/>
      <c r="H19" s="1105"/>
      <c r="I19" s="1107" t="s">
        <v>1509</v>
      </c>
      <c r="J19" s="1114"/>
      <c r="K19" s="1120"/>
    </row>
    <row r="20" spans="1:11" ht="31.7" customHeight="1">
      <c r="A20" s="1044"/>
      <c r="B20" s="1060"/>
      <c r="C20" s="1068"/>
      <c r="D20" s="1074"/>
      <c r="E20" s="1084"/>
      <c r="F20" s="319"/>
      <c r="G20" s="1101"/>
      <c r="H20" s="285"/>
      <c r="I20" s="1108" t="s">
        <v>836</v>
      </c>
      <c r="J20" s="1115"/>
      <c r="K20" s="1121"/>
    </row>
    <row r="21" spans="1:11" ht="31.7" customHeight="1">
      <c r="A21" s="1044">
        <v>5</v>
      </c>
      <c r="B21" s="1058"/>
      <c r="C21" s="1066"/>
      <c r="D21" s="1072"/>
      <c r="E21" s="1082"/>
      <c r="F21" s="317"/>
      <c r="G21" s="1099"/>
      <c r="H21" s="1104"/>
      <c r="I21" s="1063" t="s">
        <v>832</v>
      </c>
      <c r="J21" s="1113"/>
      <c r="K21" s="1119"/>
    </row>
    <row r="22" spans="1:11" ht="31.7" customHeight="1">
      <c r="A22" s="1044"/>
      <c r="B22" s="1059"/>
      <c r="C22" s="1067"/>
      <c r="D22" s="1073"/>
      <c r="E22" s="1083"/>
      <c r="F22" s="318"/>
      <c r="G22" s="1100"/>
      <c r="H22" s="1105"/>
      <c r="I22" s="1107" t="s">
        <v>1509</v>
      </c>
      <c r="J22" s="1114"/>
      <c r="K22" s="1120"/>
    </row>
    <row r="23" spans="1:11" ht="31.7" customHeight="1">
      <c r="A23" s="1044"/>
      <c r="B23" s="1060"/>
      <c r="C23" s="1068"/>
      <c r="D23" s="1074"/>
      <c r="E23" s="1084"/>
      <c r="F23" s="319"/>
      <c r="G23" s="1101"/>
      <c r="H23" s="285"/>
      <c r="I23" s="1108" t="s">
        <v>836</v>
      </c>
      <c r="J23" s="1115"/>
      <c r="K23" s="1121"/>
    </row>
    <row r="24" spans="1:11" ht="31.7" customHeight="1">
      <c r="A24" s="1044">
        <v>6</v>
      </c>
      <c r="B24" s="1058"/>
      <c r="C24" s="1066"/>
      <c r="D24" s="1072"/>
      <c r="E24" s="1082"/>
      <c r="F24" s="317"/>
      <c r="G24" s="1099"/>
      <c r="H24" s="1104"/>
      <c r="I24" s="1063" t="s">
        <v>832</v>
      </c>
      <c r="J24" s="1113"/>
      <c r="K24" s="1119"/>
    </row>
    <row r="25" spans="1:11" ht="31.7" customHeight="1">
      <c r="A25" s="1044"/>
      <c r="B25" s="1059"/>
      <c r="C25" s="1067"/>
      <c r="D25" s="1073"/>
      <c r="E25" s="1083"/>
      <c r="F25" s="318"/>
      <c r="G25" s="1100"/>
      <c r="H25" s="1105"/>
      <c r="I25" s="1107" t="s">
        <v>1509</v>
      </c>
      <c r="J25" s="1114"/>
      <c r="K25" s="1120"/>
    </row>
    <row r="26" spans="1:11" ht="31.7" customHeight="1">
      <c r="A26" s="1044"/>
      <c r="B26" s="1060"/>
      <c r="C26" s="1068"/>
      <c r="D26" s="1074"/>
      <c r="E26" s="1084"/>
      <c r="F26" s="319"/>
      <c r="G26" s="1101"/>
      <c r="H26" s="285"/>
      <c r="I26" s="1108" t="s">
        <v>836</v>
      </c>
      <c r="J26" s="1115"/>
      <c r="K26" s="1121"/>
    </row>
    <row r="27" spans="1:11" ht="31.7" customHeight="1">
      <c r="A27" s="1044">
        <v>7</v>
      </c>
      <c r="B27" s="1058"/>
      <c r="C27" s="1066"/>
      <c r="D27" s="1072"/>
      <c r="E27" s="1082"/>
      <c r="F27" s="317"/>
      <c r="G27" s="1099"/>
      <c r="H27" s="1104"/>
      <c r="I27" s="1063" t="s">
        <v>832</v>
      </c>
      <c r="J27" s="1113"/>
      <c r="K27" s="1119"/>
    </row>
    <row r="28" spans="1:11" ht="31.7" customHeight="1">
      <c r="A28" s="1044"/>
      <c r="B28" s="1059"/>
      <c r="C28" s="1067"/>
      <c r="D28" s="1073"/>
      <c r="E28" s="1083"/>
      <c r="F28" s="318"/>
      <c r="G28" s="1100"/>
      <c r="H28" s="1105"/>
      <c r="I28" s="1107" t="s">
        <v>1509</v>
      </c>
      <c r="J28" s="1114"/>
      <c r="K28" s="1120"/>
    </row>
    <row r="29" spans="1:11" ht="31.7" customHeight="1">
      <c r="A29" s="1044"/>
      <c r="B29" s="1060"/>
      <c r="C29" s="1068"/>
      <c r="D29" s="1074"/>
      <c r="E29" s="1084"/>
      <c r="F29" s="319"/>
      <c r="G29" s="1101"/>
      <c r="H29" s="285"/>
      <c r="I29" s="1108" t="s">
        <v>836</v>
      </c>
      <c r="J29" s="1115"/>
      <c r="K29" s="1121"/>
    </row>
    <row r="30" spans="1:11" ht="31.7" customHeight="1">
      <c r="A30" s="1044">
        <v>8</v>
      </c>
      <c r="B30" s="1058"/>
      <c r="C30" s="1066"/>
      <c r="D30" s="1072"/>
      <c r="E30" s="1082"/>
      <c r="F30" s="317"/>
      <c r="G30" s="1099"/>
      <c r="H30" s="1104"/>
      <c r="I30" s="1063" t="s">
        <v>832</v>
      </c>
      <c r="J30" s="1113"/>
      <c r="K30" s="1119"/>
    </row>
    <row r="31" spans="1:11" ht="31.7" customHeight="1">
      <c r="A31" s="1044"/>
      <c r="B31" s="1059"/>
      <c r="C31" s="1067"/>
      <c r="D31" s="1073"/>
      <c r="E31" s="1083"/>
      <c r="F31" s="318"/>
      <c r="G31" s="1100"/>
      <c r="H31" s="1105"/>
      <c r="I31" s="1107" t="s">
        <v>1509</v>
      </c>
      <c r="J31" s="1114"/>
      <c r="K31" s="1120"/>
    </row>
    <row r="32" spans="1:11" ht="31.7" customHeight="1">
      <c r="A32" s="1044"/>
      <c r="B32" s="1060"/>
      <c r="C32" s="1068"/>
      <c r="D32" s="1074"/>
      <c r="E32" s="1084"/>
      <c r="F32" s="319"/>
      <c r="G32" s="1101"/>
      <c r="H32" s="285"/>
      <c r="I32" s="1108" t="s">
        <v>836</v>
      </c>
      <c r="J32" s="1115"/>
      <c r="K32" s="1121"/>
    </row>
    <row r="33" spans="1:21" ht="31.7" customHeight="1">
      <c r="A33" s="1044">
        <v>9</v>
      </c>
      <c r="B33" s="1058"/>
      <c r="C33" s="1066"/>
      <c r="D33" s="1072"/>
      <c r="E33" s="1082"/>
      <c r="F33" s="317"/>
      <c r="G33" s="1099"/>
      <c r="H33" s="1104"/>
      <c r="I33" s="1063" t="s">
        <v>832</v>
      </c>
      <c r="J33" s="1113"/>
      <c r="K33" s="1119"/>
    </row>
    <row r="34" spans="1:21" ht="31.7" customHeight="1">
      <c r="A34" s="1044"/>
      <c r="B34" s="1059"/>
      <c r="C34" s="1067"/>
      <c r="D34" s="1073"/>
      <c r="E34" s="1083"/>
      <c r="F34" s="318"/>
      <c r="G34" s="1100"/>
      <c r="H34" s="1105"/>
      <c r="I34" s="1107" t="s">
        <v>1509</v>
      </c>
      <c r="J34" s="1114"/>
      <c r="K34" s="1120"/>
    </row>
    <row r="35" spans="1:21" ht="31.7" customHeight="1">
      <c r="A35" s="1044"/>
      <c r="B35" s="1060"/>
      <c r="C35" s="1068"/>
      <c r="D35" s="1074"/>
      <c r="E35" s="1084"/>
      <c r="F35" s="319"/>
      <c r="G35" s="1101"/>
      <c r="H35" s="285"/>
      <c r="I35" s="1108" t="s">
        <v>836</v>
      </c>
      <c r="J35" s="1115"/>
      <c r="K35" s="1121"/>
    </row>
    <row r="36" spans="1:21" ht="31.7" customHeight="1">
      <c r="A36" s="1044">
        <v>10</v>
      </c>
      <c r="B36" s="1058"/>
      <c r="C36" s="1066"/>
      <c r="D36" s="1072"/>
      <c r="E36" s="1082"/>
      <c r="F36" s="317"/>
      <c r="G36" s="1099"/>
      <c r="H36" s="1104"/>
      <c r="I36" s="1109" t="s">
        <v>832</v>
      </c>
      <c r="J36" s="1113"/>
      <c r="K36" s="1119"/>
    </row>
    <row r="37" spans="1:21" ht="31.7" customHeight="1">
      <c r="A37" s="1045"/>
      <c r="B37" s="1059"/>
      <c r="C37" s="1067"/>
      <c r="D37" s="1073"/>
      <c r="E37" s="1083"/>
      <c r="F37" s="318"/>
      <c r="G37" s="1100"/>
      <c r="H37" s="1105"/>
      <c r="I37" s="1107" t="s">
        <v>1509</v>
      </c>
      <c r="J37" s="1114"/>
      <c r="K37" s="1120"/>
    </row>
    <row r="38" spans="1:21" ht="31.7" customHeight="1">
      <c r="A38" s="1046"/>
      <c r="B38" s="1061"/>
      <c r="C38" s="1069"/>
      <c r="D38" s="1075"/>
      <c r="E38" s="1085"/>
      <c r="F38" s="1092"/>
      <c r="G38" s="1102"/>
      <c r="H38" s="1106"/>
      <c r="I38" s="1110" t="s">
        <v>836</v>
      </c>
      <c r="J38" s="1116"/>
      <c r="K38" s="1122"/>
    </row>
    <row r="39" spans="1:21" ht="6.75" customHeight="1">
      <c r="A39" s="44"/>
      <c r="B39" s="56"/>
      <c r="C39" s="56"/>
      <c r="D39" s="1076"/>
      <c r="E39" s="1086" t="s">
        <v>22</v>
      </c>
      <c r="F39" s="1076"/>
      <c r="G39" s="1076"/>
      <c r="H39" s="1076"/>
      <c r="I39" s="1076"/>
      <c r="J39" s="56"/>
      <c r="K39" s="56"/>
    </row>
    <row r="40" spans="1:21" s="91" customFormat="1" ht="26.1" customHeight="1">
      <c r="A40" s="135" t="s">
        <v>115</v>
      </c>
      <c r="M40" s="135" t="s">
        <v>316</v>
      </c>
      <c r="U40" s="92"/>
    </row>
    <row r="41" spans="1:21" ht="18" customHeight="1">
      <c r="A41" s="1047" t="s">
        <v>1058</v>
      </c>
      <c r="B41" s="1062" t="s">
        <v>1312</v>
      </c>
      <c r="C41" s="1062"/>
      <c r="D41" s="1062"/>
      <c r="E41" s="1062"/>
      <c r="F41" s="1062"/>
      <c r="G41" s="1062"/>
      <c r="H41" s="1062"/>
      <c r="I41" s="1062"/>
      <c r="J41" s="1062"/>
      <c r="K41" s="1062"/>
      <c r="M41" s="135" t="s">
        <v>316</v>
      </c>
    </row>
    <row r="42" spans="1:21" ht="36" customHeight="1">
      <c r="A42" s="1048" t="s">
        <v>1058</v>
      </c>
      <c r="B42" s="1063" t="s">
        <v>1522</v>
      </c>
      <c r="C42" s="1063"/>
      <c r="D42" s="1063"/>
      <c r="E42" s="1063"/>
      <c r="F42" s="1063"/>
      <c r="G42" s="1063"/>
      <c r="H42" s="1063"/>
      <c r="I42" s="1063"/>
      <c r="J42" s="1063"/>
      <c r="K42" s="1063"/>
      <c r="M42" s="135" t="s">
        <v>316</v>
      </c>
    </row>
    <row r="43" spans="1:21" s="44" customFormat="1" ht="18" customHeight="1">
      <c r="A43" s="1047" t="s">
        <v>1058</v>
      </c>
      <c r="B43" s="1063" t="s">
        <v>364</v>
      </c>
      <c r="C43" s="1063"/>
      <c r="D43" s="1063"/>
      <c r="E43" s="1063"/>
      <c r="F43" s="1063"/>
      <c r="G43" s="1063"/>
      <c r="H43" s="1063"/>
      <c r="I43" s="1063"/>
      <c r="J43" s="1063"/>
      <c r="K43" s="1063"/>
      <c r="M43" s="135" t="s">
        <v>316</v>
      </c>
    </row>
    <row r="44" spans="1:21" ht="18" customHeight="1">
      <c r="A44" s="1047" t="s">
        <v>1058</v>
      </c>
      <c r="B44" s="1063" t="s">
        <v>1646</v>
      </c>
      <c r="C44" s="1063"/>
      <c r="D44" s="1063"/>
      <c r="E44" s="1063"/>
      <c r="F44" s="1063"/>
      <c r="G44" s="1063"/>
      <c r="H44" s="1063"/>
      <c r="I44" s="1063"/>
      <c r="J44" s="1063"/>
      <c r="K44" s="1063"/>
      <c r="M44" s="135" t="s">
        <v>316</v>
      </c>
    </row>
    <row r="45" spans="1:21" ht="18" customHeight="1">
      <c r="A45" s="1047" t="s">
        <v>1058</v>
      </c>
      <c r="B45" s="1063" t="s">
        <v>802</v>
      </c>
      <c r="C45" s="1063"/>
      <c r="D45" s="1063"/>
      <c r="E45" s="1063"/>
      <c r="F45" s="1063"/>
      <c r="G45" s="1063"/>
      <c r="H45" s="1063"/>
      <c r="I45" s="1063"/>
      <c r="J45" s="1063"/>
      <c r="K45" s="1063"/>
      <c r="M45" s="135" t="s">
        <v>316</v>
      </c>
    </row>
    <row r="46" spans="1:21" ht="18.75" customHeight="1">
      <c r="A46" s="1047" t="s">
        <v>1058</v>
      </c>
      <c r="B46" s="1063" t="s">
        <v>1532</v>
      </c>
      <c r="C46" s="1063"/>
      <c r="D46" s="1063"/>
      <c r="E46" s="1063"/>
      <c r="F46" s="1063"/>
      <c r="G46" s="1063"/>
      <c r="H46" s="1063"/>
      <c r="I46" s="1063"/>
      <c r="J46" s="1063"/>
      <c r="K46" s="1063"/>
      <c r="M46" s="135" t="s">
        <v>316</v>
      </c>
    </row>
    <row r="47" spans="1:21" ht="15" customHeight="1">
      <c r="A47" s="1049"/>
      <c r="B47" s="1049"/>
      <c r="C47" s="1049"/>
      <c r="D47" s="1049"/>
      <c r="E47" s="1049"/>
      <c r="F47" s="1049"/>
      <c r="G47" s="1049"/>
      <c r="H47" s="1049"/>
      <c r="I47" s="1049"/>
      <c r="J47" s="1049"/>
      <c r="K47" s="1049"/>
    </row>
    <row r="48" spans="1:21" ht="15" customHeight="1">
      <c r="A48" s="1050"/>
      <c r="B48" s="1050"/>
      <c r="C48" s="1050"/>
      <c r="D48" s="1050"/>
      <c r="E48" s="1050"/>
      <c r="F48" s="1050"/>
      <c r="G48" s="1050"/>
      <c r="H48" s="1050"/>
      <c r="I48" s="1050"/>
      <c r="J48" s="1050"/>
      <c r="K48" s="1050"/>
    </row>
    <row r="49" spans="1:12" ht="15" customHeight="1">
      <c r="A49" s="1050"/>
      <c r="B49" s="1050"/>
      <c r="C49" s="1050"/>
      <c r="D49" s="1050"/>
      <c r="E49" s="1050"/>
      <c r="F49" s="1050"/>
      <c r="G49" s="1050"/>
      <c r="H49" s="1050"/>
      <c r="I49" s="1050"/>
      <c r="J49" s="1050"/>
      <c r="K49" s="1123"/>
    </row>
    <row r="50" spans="1:12">
      <c r="A50" s="1051"/>
      <c r="B50" s="1051"/>
      <c r="C50" s="1051"/>
      <c r="D50" s="1051"/>
      <c r="E50" s="1051"/>
      <c r="F50" s="1051"/>
      <c r="G50" s="1051"/>
      <c r="H50" s="1051"/>
      <c r="I50" s="1051"/>
      <c r="J50" s="1051"/>
      <c r="K50" s="1051"/>
    </row>
    <row r="51" spans="1:12">
      <c r="A51" s="1051"/>
      <c r="B51" s="1051"/>
      <c r="C51" s="1051"/>
      <c r="D51" s="1051"/>
      <c r="E51" s="1051"/>
      <c r="F51" s="1051"/>
      <c r="G51" s="1051"/>
      <c r="H51" s="1051"/>
      <c r="I51" s="1051"/>
      <c r="J51" s="1051"/>
      <c r="K51" s="1051"/>
    </row>
    <row r="52" spans="1:12">
      <c r="A52" s="1051"/>
      <c r="B52" s="1051"/>
      <c r="C52" s="1051"/>
      <c r="D52" s="1051"/>
      <c r="E52" s="1051"/>
      <c r="F52" s="1051"/>
      <c r="G52" s="1051"/>
      <c r="H52" s="1051"/>
      <c r="I52" s="1051"/>
      <c r="J52" s="1051"/>
      <c r="K52" s="1051"/>
    </row>
    <row r="53" spans="1:12">
      <c r="A53" s="1051"/>
      <c r="B53" s="1051"/>
      <c r="C53" s="1051"/>
      <c r="D53" s="1051"/>
      <c r="E53" s="1051"/>
      <c r="F53" s="1051"/>
      <c r="G53" s="1051"/>
      <c r="H53" s="1051"/>
      <c r="I53" s="1051"/>
      <c r="J53" s="1051"/>
      <c r="K53" s="1051"/>
    </row>
    <row r="54" spans="1:12">
      <c r="A54" s="1051"/>
      <c r="B54" s="1051"/>
      <c r="C54" s="1051"/>
      <c r="D54" s="1051"/>
      <c r="E54" s="1051"/>
      <c r="F54" s="1051"/>
      <c r="G54" s="1051"/>
      <c r="H54" s="1051"/>
      <c r="I54" s="1051"/>
      <c r="J54" s="1051"/>
      <c r="K54" s="1051"/>
    </row>
    <row r="55" spans="1:12">
      <c r="A55" s="1051"/>
      <c r="B55" s="1051"/>
      <c r="C55" s="1051"/>
      <c r="D55" s="1051"/>
      <c r="E55" s="1051"/>
      <c r="F55" s="1051"/>
      <c r="G55" s="1051"/>
      <c r="H55" s="1051"/>
      <c r="I55" s="1051"/>
      <c r="J55" s="1051"/>
      <c r="K55" s="1051"/>
      <c r="L55" s="1051"/>
    </row>
    <row r="56" spans="1:12">
      <c r="A56" s="1051"/>
      <c r="B56" s="1051"/>
      <c r="C56" s="1051"/>
      <c r="D56" s="1051"/>
      <c r="E56" s="1051"/>
      <c r="F56" s="1051"/>
      <c r="G56" s="1051"/>
      <c r="H56" s="1051"/>
      <c r="I56" s="1051"/>
      <c r="J56" s="1051"/>
      <c r="K56" s="1051"/>
      <c r="L56" s="1051"/>
    </row>
    <row r="57" spans="1:12">
      <c r="A57" s="1051"/>
      <c r="B57" s="1051"/>
      <c r="C57" s="1051"/>
      <c r="D57" s="1051"/>
      <c r="E57" s="1051"/>
      <c r="F57" s="1051"/>
      <c r="G57" s="1051"/>
      <c r="H57" s="1051"/>
      <c r="I57" s="1051"/>
      <c r="J57" s="1051"/>
      <c r="K57" s="1051"/>
      <c r="L57" s="1051"/>
    </row>
    <row r="58" spans="1:12">
      <c r="A58" s="1051"/>
      <c r="B58" s="1051"/>
      <c r="C58" s="1051"/>
      <c r="D58" s="1051"/>
      <c r="E58" s="1051"/>
      <c r="F58" s="1051"/>
      <c r="G58" s="1051"/>
      <c r="H58" s="1051"/>
      <c r="I58" s="1051"/>
      <c r="J58" s="1051"/>
      <c r="K58" s="1051"/>
      <c r="L58" s="1051"/>
    </row>
    <row r="59" spans="1:12">
      <c r="A59" s="1051"/>
      <c r="B59" s="1051"/>
      <c r="C59" s="1051"/>
      <c r="D59" s="1051"/>
      <c r="E59" s="1051"/>
      <c r="F59" s="1051"/>
      <c r="G59" s="1051"/>
      <c r="H59" s="1051"/>
      <c r="I59" s="1051"/>
      <c r="J59" s="1051"/>
      <c r="K59" s="1051"/>
      <c r="L59" s="1051"/>
    </row>
    <row r="60" spans="1:12">
      <c r="A60" s="1051"/>
      <c r="B60" s="1051"/>
      <c r="C60" s="1051"/>
      <c r="D60" s="1051"/>
      <c r="E60" s="1051"/>
      <c r="F60" s="1051"/>
      <c r="G60" s="1051"/>
      <c r="H60" s="1051"/>
      <c r="I60" s="1051"/>
      <c r="J60" s="1051"/>
      <c r="K60" s="1051"/>
      <c r="L60" s="1051"/>
    </row>
    <row r="61" spans="1:12">
      <c r="A61" s="1051"/>
      <c r="B61" s="1051"/>
      <c r="C61" s="1051"/>
      <c r="D61" s="1051"/>
      <c r="E61" s="1051"/>
      <c r="F61" s="1051"/>
      <c r="G61" s="1051"/>
      <c r="H61" s="1051"/>
      <c r="I61" s="1051"/>
      <c r="J61" s="1051"/>
      <c r="K61" s="1051"/>
      <c r="L61" s="1051"/>
    </row>
    <row r="62" spans="1:12">
      <c r="A62" s="1051"/>
      <c r="B62" s="1051"/>
      <c r="C62" s="1051"/>
      <c r="D62" s="1051"/>
      <c r="E62" s="1051"/>
      <c r="F62" s="1051"/>
      <c r="G62" s="1051"/>
      <c r="H62" s="1051"/>
      <c r="I62" s="1051"/>
      <c r="J62" s="1051"/>
      <c r="K62" s="1051"/>
      <c r="L62" s="1051"/>
    </row>
    <row r="63" spans="1:12">
      <c r="A63" s="1051"/>
      <c r="B63" s="1051"/>
      <c r="C63" s="1051"/>
      <c r="D63" s="1051"/>
      <c r="E63" s="1051"/>
      <c r="F63" s="1051"/>
      <c r="G63" s="1051"/>
      <c r="H63" s="1051"/>
      <c r="I63" s="1051"/>
      <c r="J63" s="1051"/>
      <c r="K63" s="1051"/>
      <c r="L63" s="1051"/>
    </row>
    <row r="64" spans="1:12">
      <c r="A64" s="1051"/>
      <c r="B64" s="1051"/>
      <c r="C64" s="1051"/>
      <c r="D64" s="1051"/>
      <c r="E64" s="1051"/>
      <c r="F64" s="1051"/>
      <c r="G64" s="1051"/>
      <c r="H64" s="1051"/>
      <c r="I64" s="1051"/>
      <c r="J64" s="1051"/>
      <c r="K64" s="1051"/>
      <c r="L64" s="1051"/>
    </row>
    <row r="65" spans="1:12">
      <c r="A65" s="1051"/>
      <c r="B65" s="1051"/>
      <c r="C65" s="1051"/>
      <c r="D65" s="1051"/>
      <c r="E65" s="1051"/>
      <c r="F65" s="1051"/>
      <c r="G65" s="1051"/>
      <c r="H65" s="1051"/>
      <c r="I65" s="1051"/>
      <c r="J65" s="1051"/>
      <c r="K65" s="1051"/>
      <c r="L65" s="1051"/>
    </row>
    <row r="66" spans="1:12">
      <c r="A66" s="1051"/>
      <c r="B66" s="1051"/>
      <c r="C66" s="1051"/>
      <c r="D66" s="1051"/>
      <c r="E66" s="1051"/>
      <c r="F66" s="1051"/>
      <c r="G66" s="1051"/>
      <c r="H66" s="1051"/>
      <c r="I66" s="1051"/>
      <c r="J66" s="1051"/>
      <c r="K66" s="1051"/>
      <c r="L66" s="1051"/>
    </row>
    <row r="67" spans="1:12">
      <c r="A67" s="1051"/>
      <c r="B67" s="1051"/>
      <c r="C67" s="1051"/>
      <c r="D67" s="1051"/>
      <c r="E67" s="1051"/>
      <c r="F67" s="1051"/>
      <c r="G67" s="1051"/>
      <c r="H67" s="1051"/>
      <c r="I67" s="1051"/>
      <c r="J67" s="1051"/>
      <c r="K67" s="1051"/>
      <c r="L67" s="1051"/>
    </row>
    <row r="68" spans="1:12">
      <c r="A68" s="1051"/>
      <c r="B68" s="1051"/>
      <c r="C68" s="1051"/>
      <c r="D68" s="1051"/>
      <c r="E68" s="1051"/>
      <c r="F68" s="1051"/>
      <c r="G68" s="1051"/>
      <c r="H68" s="1051"/>
      <c r="I68" s="1051"/>
      <c r="J68" s="1051"/>
      <c r="K68" s="1051"/>
      <c r="L68" s="1051"/>
    </row>
    <row r="69" spans="1:12">
      <c r="A69" s="1051"/>
      <c r="B69" s="1051"/>
      <c r="C69" s="1051"/>
      <c r="D69" s="1051"/>
      <c r="E69" s="1051"/>
      <c r="F69" s="1051"/>
      <c r="G69" s="1051"/>
      <c r="H69" s="1051"/>
      <c r="I69" s="1051"/>
      <c r="J69" s="1051"/>
      <c r="K69" s="1051"/>
    </row>
    <row r="70" spans="1:12">
      <c r="A70" s="1051"/>
      <c r="B70" s="1051"/>
      <c r="C70" s="1051"/>
      <c r="D70" s="1051"/>
      <c r="E70" s="1051"/>
      <c r="F70" s="1051"/>
      <c r="G70" s="1051"/>
      <c r="H70" s="1051"/>
      <c r="I70" s="1051"/>
      <c r="J70" s="1051"/>
      <c r="K70" s="1051"/>
    </row>
    <row r="71" spans="1:12">
      <c r="A71" s="1051"/>
      <c r="B71" s="1051"/>
      <c r="C71" s="1051"/>
      <c r="D71" s="1051"/>
      <c r="E71" s="1051"/>
      <c r="F71" s="1051"/>
      <c r="G71" s="1051"/>
      <c r="H71" s="1051"/>
      <c r="I71" s="1051"/>
      <c r="J71" s="1051"/>
      <c r="K71" s="1051"/>
    </row>
    <row r="72" spans="1:12">
      <c r="A72" s="1051"/>
      <c r="B72" s="1051"/>
      <c r="C72" s="1051"/>
      <c r="D72" s="1051"/>
      <c r="E72" s="1051"/>
      <c r="F72" s="1051"/>
      <c r="G72" s="1051"/>
      <c r="H72" s="1051"/>
      <c r="I72" s="1051"/>
      <c r="J72" s="1051"/>
      <c r="K72" s="1051"/>
    </row>
    <row r="73" spans="1:12">
      <c r="A73" s="1051"/>
      <c r="B73" s="1051"/>
      <c r="C73" s="1051"/>
      <c r="D73" s="1051"/>
      <c r="E73" s="1051"/>
      <c r="F73" s="1051"/>
      <c r="G73" s="1051"/>
      <c r="H73" s="1051"/>
      <c r="I73" s="1051"/>
      <c r="J73" s="1051"/>
      <c r="K73" s="1051"/>
    </row>
    <row r="74" spans="1:12">
      <c r="A74" s="1051"/>
      <c r="B74" s="1051"/>
      <c r="C74" s="1051"/>
      <c r="D74" s="1051"/>
      <c r="E74" s="1051"/>
      <c r="F74" s="1051"/>
      <c r="G74" s="1051"/>
      <c r="H74" s="1051"/>
      <c r="I74" s="1051"/>
      <c r="J74" s="1051"/>
      <c r="K74" s="1051"/>
    </row>
    <row r="75" spans="1:12">
      <c r="A75" s="1051"/>
      <c r="B75" s="1051"/>
      <c r="C75" s="1051"/>
      <c r="D75" s="1051"/>
      <c r="E75" s="1051"/>
      <c r="F75" s="1051"/>
      <c r="G75" s="1051"/>
      <c r="H75" s="1051"/>
      <c r="I75" s="1051"/>
      <c r="J75" s="1051"/>
      <c r="K75" s="1051"/>
    </row>
    <row r="76" spans="1:12">
      <c r="A76" s="1051"/>
      <c r="B76" s="1051"/>
      <c r="C76" s="1051"/>
      <c r="D76" s="1051"/>
      <c r="E76" s="1051"/>
      <c r="F76" s="1051"/>
      <c r="G76" s="1051"/>
      <c r="H76" s="1051"/>
      <c r="I76" s="1051"/>
      <c r="J76" s="1051"/>
      <c r="K76" s="1051"/>
    </row>
    <row r="77" spans="1:12">
      <c r="A77" s="1051"/>
      <c r="B77" s="1051"/>
      <c r="C77" s="1051"/>
      <c r="D77" s="1051"/>
      <c r="E77" s="1051"/>
      <c r="F77" s="1051"/>
      <c r="G77" s="1051"/>
      <c r="H77" s="1051"/>
      <c r="I77" s="1051"/>
      <c r="J77" s="1051"/>
      <c r="K77" s="1051"/>
    </row>
    <row r="78" spans="1:12">
      <c r="A78" s="1051"/>
      <c r="B78" s="1051"/>
      <c r="C78" s="1051"/>
      <c r="D78" s="1051"/>
      <c r="E78" s="1051"/>
      <c r="F78" s="1051"/>
      <c r="G78" s="1051"/>
      <c r="H78" s="1051"/>
      <c r="I78" s="1051"/>
      <c r="J78" s="1051"/>
      <c r="K78" s="1051"/>
    </row>
    <row r="79" spans="1:12">
      <c r="A79" s="1051"/>
      <c r="B79" s="1051"/>
      <c r="C79" s="1051"/>
      <c r="D79" s="1051"/>
      <c r="E79" s="1051"/>
      <c r="F79" s="1051"/>
      <c r="G79" s="1051"/>
      <c r="H79" s="1051"/>
      <c r="I79" s="1051"/>
      <c r="J79" s="1051"/>
      <c r="K79" s="1051"/>
    </row>
    <row r="80" spans="1:12">
      <c r="A80" s="1051"/>
      <c r="B80" s="1051"/>
      <c r="C80" s="1051"/>
      <c r="D80" s="1051"/>
      <c r="E80" s="1051"/>
      <c r="F80" s="1051"/>
      <c r="G80" s="1051"/>
      <c r="H80" s="1051"/>
      <c r="I80" s="1051"/>
      <c r="J80" s="1051"/>
      <c r="K80" s="1051"/>
    </row>
    <row r="81" spans="1:11">
      <c r="A81" s="1051"/>
      <c r="B81" s="1051"/>
      <c r="C81" s="1051"/>
      <c r="D81" s="1051"/>
      <c r="E81" s="1051"/>
      <c r="F81" s="1051"/>
      <c r="G81" s="1051"/>
      <c r="H81" s="1051"/>
      <c r="I81" s="1051"/>
      <c r="J81" s="1051"/>
      <c r="K81" s="1051"/>
    </row>
    <row r="82" spans="1:11">
      <c r="A82" s="1051"/>
      <c r="B82" s="1051"/>
      <c r="C82" s="1051"/>
      <c r="D82" s="1051"/>
      <c r="E82" s="1051"/>
      <c r="F82" s="1051"/>
      <c r="G82" s="1051"/>
      <c r="H82" s="1051"/>
      <c r="I82" s="1051"/>
      <c r="J82" s="1051"/>
      <c r="K82" s="1051"/>
    </row>
    <row r="83" spans="1:11">
      <c r="A83" s="1051"/>
      <c r="B83" s="1051"/>
      <c r="C83" s="1051"/>
      <c r="D83" s="1051"/>
      <c r="E83" s="1051"/>
      <c r="F83" s="1051"/>
      <c r="G83" s="1051"/>
      <c r="H83" s="1051"/>
      <c r="I83" s="1051"/>
      <c r="J83" s="1051"/>
      <c r="K83" s="1051"/>
    </row>
    <row r="84" spans="1:11">
      <c r="A84" s="1051"/>
      <c r="B84" s="1051"/>
      <c r="C84" s="1051"/>
      <c r="D84" s="1051"/>
      <c r="E84" s="1051"/>
      <c r="F84" s="1051"/>
      <c r="G84" s="1051"/>
      <c r="H84" s="1051"/>
      <c r="I84" s="1051"/>
      <c r="J84" s="1051"/>
      <c r="K84" s="1051"/>
    </row>
    <row r="85" spans="1:11">
      <c r="A85" s="1051"/>
      <c r="B85" s="1051"/>
      <c r="C85" s="1051"/>
      <c r="D85" s="1051"/>
      <c r="E85" s="1051"/>
      <c r="F85" s="1051"/>
      <c r="G85" s="1051"/>
      <c r="H85" s="1051"/>
      <c r="I85" s="1051"/>
      <c r="J85" s="1051"/>
      <c r="K85" s="1051"/>
    </row>
    <row r="86" spans="1:11">
      <c r="A86" s="1051"/>
      <c r="B86" s="1051"/>
      <c r="C86" s="1051"/>
      <c r="D86" s="1051"/>
      <c r="E86" s="1051"/>
      <c r="F86" s="1051"/>
      <c r="G86" s="1051"/>
      <c r="H86" s="1051"/>
      <c r="I86" s="1051"/>
      <c r="J86" s="1051"/>
      <c r="K86" s="1051"/>
    </row>
    <row r="87" spans="1:11">
      <c r="A87" s="1051"/>
      <c r="B87" s="1051"/>
      <c r="C87" s="1051"/>
      <c r="D87" s="1051"/>
      <c r="E87" s="1051"/>
      <c r="F87" s="1051"/>
      <c r="G87" s="1051"/>
      <c r="H87" s="1051"/>
      <c r="I87" s="1051"/>
      <c r="J87" s="1051"/>
      <c r="K87" s="1051"/>
    </row>
    <row r="88" spans="1:11">
      <c r="A88" s="1051"/>
      <c r="B88" s="1051"/>
      <c r="C88" s="1051"/>
      <c r="D88" s="1051"/>
      <c r="E88" s="1051"/>
      <c r="F88" s="1051"/>
      <c r="G88" s="1051"/>
      <c r="H88" s="1051"/>
      <c r="I88" s="1051"/>
      <c r="J88" s="1051"/>
      <c r="K88" s="1051"/>
    </row>
    <row r="89" spans="1:11">
      <c r="A89" s="1051"/>
      <c r="B89" s="1051"/>
      <c r="C89" s="1051"/>
      <c r="D89" s="1051"/>
      <c r="E89" s="1051"/>
      <c r="F89" s="1051"/>
      <c r="G89" s="1051"/>
      <c r="H89" s="1051"/>
      <c r="I89" s="1051"/>
      <c r="J89" s="1051"/>
      <c r="K89" s="1051"/>
    </row>
    <row r="90" spans="1:11">
      <c r="A90" s="1051"/>
      <c r="B90" s="1051"/>
      <c r="C90" s="1051"/>
      <c r="D90" s="1051"/>
      <c r="E90" s="1051"/>
      <c r="F90" s="1051"/>
      <c r="G90" s="1051"/>
      <c r="H90" s="1051"/>
      <c r="I90" s="1051"/>
      <c r="J90" s="1051"/>
      <c r="K90" s="1051"/>
    </row>
    <row r="91" spans="1:11">
      <c r="A91" s="1051"/>
      <c r="B91" s="1051"/>
      <c r="C91" s="1051"/>
      <c r="D91" s="1051"/>
      <c r="E91" s="1051"/>
      <c r="F91" s="1051"/>
      <c r="G91" s="1051"/>
      <c r="H91" s="1051"/>
      <c r="I91" s="1051"/>
      <c r="J91" s="1051"/>
      <c r="K91" s="1051"/>
    </row>
    <row r="92" spans="1:11">
      <c r="A92" s="1051"/>
      <c r="B92" s="1051"/>
      <c r="C92" s="1051"/>
      <c r="D92" s="1051"/>
      <c r="E92" s="1051"/>
      <c r="F92" s="1051"/>
      <c r="G92" s="1051"/>
      <c r="H92" s="1051"/>
      <c r="I92" s="1051"/>
      <c r="J92" s="1051"/>
      <c r="K92" s="1051"/>
    </row>
    <row r="93" spans="1:11">
      <c r="A93" s="1051"/>
      <c r="B93" s="1051"/>
      <c r="C93" s="1051"/>
      <c r="D93" s="1051"/>
      <c r="E93" s="1051"/>
      <c r="F93" s="1051"/>
      <c r="G93" s="1051"/>
      <c r="H93" s="1051"/>
      <c r="I93" s="1051"/>
      <c r="J93" s="1051"/>
      <c r="K93" s="1051"/>
    </row>
    <row r="94" spans="1:11">
      <c r="A94" s="1051"/>
      <c r="B94" s="1051"/>
      <c r="C94" s="1051"/>
      <c r="D94" s="1051"/>
      <c r="E94" s="1051"/>
      <c r="F94" s="1051"/>
      <c r="G94" s="1051"/>
      <c r="H94" s="1051"/>
      <c r="I94" s="1051"/>
      <c r="J94" s="1051"/>
      <c r="K94" s="1051"/>
    </row>
    <row r="95" spans="1:11">
      <c r="A95" s="1051"/>
      <c r="B95" s="1051"/>
      <c r="C95" s="1051"/>
      <c r="D95" s="1051"/>
      <c r="E95" s="1051"/>
      <c r="F95" s="1051"/>
      <c r="G95" s="1051"/>
      <c r="H95" s="1051"/>
      <c r="I95" s="1051"/>
      <c r="J95" s="1051"/>
      <c r="K95" s="1051"/>
    </row>
    <row r="96" spans="1:11">
      <c r="A96" s="1051"/>
      <c r="B96" s="1051"/>
      <c r="C96" s="1051"/>
      <c r="D96" s="1051"/>
      <c r="E96" s="1051"/>
      <c r="F96" s="1051"/>
      <c r="G96" s="1051"/>
      <c r="H96" s="1051"/>
      <c r="I96" s="1051"/>
      <c r="J96" s="1051"/>
      <c r="K96" s="1051"/>
    </row>
    <row r="97" spans="1:11">
      <c r="A97" s="1051"/>
      <c r="B97" s="1051"/>
      <c r="C97" s="1051"/>
      <c r="D97" s="1051"/>
      <c r="E97" s="1051"/>
      <c r="F97" s="1051"/>
      <c r="G97" s="1051"/>
      <c r="H97" s="1051"/>
      <c r="I97" s="1051"/>
      <c r="J97" s="1051"/>
      <c r="K97" s="1051"/>
    </row>
    <row r="98" spans="1:11">
      <c r="A98" s="1051"/>
      <c r="B98" s="1051"/>
      <c r="C98" s="1051"/>
      <c r="D98" s="1051"/>
      <c r="E98" s="1051"/>
      <c r="F98" s="1051"/>
      <c r="G98" s="1051"/>
      <c r="H98" s="1051"/>
      <c r="I98" s="1051"/>
      <c r="J98" s="1051"/>
      <c r="K98" s="1051"/>
    </row>
    <row r="99" spans="1:11">
      <c r="A99" s="1051"/>
      <c r="B99" s="1051"/>
      <c r="C99" s="1051"/>
      <c r="D99" s="1051"/>
      <c r="E99" s="1051"/>
      <c r="F99" s="1051"/>
      <c r="G99" s="1051"/>
      <c r="H99" s="1051"/>
      <c r="I99" s="1051"/>
      <c r="J99" s="1051"/>
      <c r="K99" s="1051"/>
    </row>
    <row r="100" spans="1:11">
      <c r="A100" s="1051"/>
      <c r="B100" s="1051"/>
      <c r="C100" s="1051"/>
      <c r="D100" s="1051"/>
      <c r="E100" s="1051"/>
      <c r="F100" s="1051"/>
      <c r="G100" s="1051"/>
      <c r="H100" s="1051"/>
      <c r="I100" s="1051"/>
      <c r="J100" s="1051"/>
      <c r="K100" s="1051"/>
    </row>
    <row r="101" spans="1:11">
      <c r="A101" s="1051"/>
      <c r="B101" s="1051"/>
      <c r="C101" s="1051"/>
      <c r="D101" s="1051"/>
      <c r="E101" s="1051"/>
      <c r="F101" s="1051"/>
      <c r="G101" s="1051"/>
      <c r="H101" s="1051"/>
      <c r="I101" s="1051"/>
      <c r="J101" s="1051"/>
      <c r="K101" s="1051"/>
    </row>
    <row r="102" spans="1:11">
      <c r="A102" s="1051"/>
      <c r="B102" s="1051"/>
      <c r="C102" s="1051"/>
      <c r="D102" s="1051"/>
      <c r="E102" s="1051"/>
      <c r="F102" s="1051"/>
      <c r="G102" s="1051"/>
      <c r="H102" s="1051"/>
      <c r="I102" s="1051"/>
      <c r="J102" s="1051"/>
      <c r="K102" s="1051"/>
    </row>
    <row r="103" spans="1:11">
      <c r="A103" s="1051"/>
      <c r="B103" s="1051"/>
      <c r="C103" s="1051"/>
      <c r="D103" s="1051"/>
      <c r="E103" s="1051"/>
      <c r="F103" s="1051"/>
      <c r="G103" s="1051"/>
      <c r="H103" s="1051"/>
      <c r="I103" s="1051"/>
      <c r="J103" s="1051"/>
      <c r="K103" s="1051"/>
    </row>
    <row r="104" spans="1:11">
      <c r="A104" s="1051"/>
      <c r="B104" s="1051"/>
      <c r="C104" s="1051"/>
      <c r="D104" s="1051"/>
      <c r="E104" s="1051"/>
      <c r="F104" s="1051"/>
      <c r="G104" s="1051"/>
      <c r="H104" s="1051"/>
      <c r="I104" s="1051"/>
      <c r="J104" s="1051"/>
      <c r="K104" s="1051"/>
    </row>
    <row r="105" spans="1:11">
      <c r="A105" s="1051"/>
      <c r="B105" s="1051"/>
      <c r="C105" s="1051"/>
      <c r="D105" s="1051"/>
      <c r="E105" s="1051"/>
      <c r="F105" s="1051"/>
      <c r="G105" s="1051"/>
      <c r="H105" s="1051"/>
      <c r="I105" s="1051"/>
      <c r="J105" s="1051"/>
      <c r="K105" s="1051"/>
    </row>
    <row r="106" spans="1:11">
      <c r="A106" s="1051"/>
      <c r="B106" s="1051"/>
      <c r="C106" s="1051"/>
      <c r="D106" s="1051"/>
      <c r="E106" s="1051"/>
      <c r="F106" s="1051"/>
      <c r="G106" s="1051"/>
      <c r="H106" s="1051"/>
      <c r="I106" s="1051"/>
      <c r="J106" s="1051"/>
      <c r="K106" s="1051"/>
    </row>
    <row r="107" spans="1:11">
      <c r="A107" s="1051"/>
      <c r="B107" s="1051"/>
      <c r="C107" s="1051"/>
      <c r="D107" s="1051"/>
      <c r="E107" s="1051"/>
      <c r="F107" s="1051"/>
      <c r="G107" s="1051"/>
      <c r="H107" s="1051"/>
      <c r="I107" s="1051"/>
      <c r="J107" s="1051"/>
      <c r="K107" s="1051"/>
    </row>
    <row r="108" spans="1:11">
      <c r="A108" s="1051"/>
      <c r="B108" s="1051"/>
      <c r="C108" s="1051"/>
      <c r="D108" s="1051"/>
      <c r="E108" s="1051"/>
      <c r="F108" s="1051"/>
      <c r="G108" s="1051"/>
      <c r="H108" s="1051"/>
      <c r="I108" s="1051"/>
      <c r="J108" s="1051"/>
      <c r="K108" s="1051"/>
    </row>
    <row r="109" spans="1:11">
      <c r="A109" s="1051"/>
      <c r="B109" s="1051"/>
      <c r="C109" s="1051"/>
      <c r="D109" s="1051"/>
      <c r="E109" s="1051"/>
      <c r="F109" s="1051"/>
      <c r="G109" s="1051"/>
      <c r="H109" s="1051"/>
      <c r="I109" s="1051"/>
      <c r="J109" s="1051"/>
      <c r="K109" s="1051"/>
    </row>
    <row r="110" spans="1:11">
      <c r="A110" s="1051"/>
      <c r="B110" s="1051"/>
      <c r="C110" s="1051"/>
      <c r="D110" s="1051"/>
      <c r="E110" s="1051"/>
      <c r="F110" s="1051"/>
      <c r="G110" s="1051"/>
      <c r="H110" s="1051"/>
      <c r="I110" s="1051"/>
      <c r="J110" s="1051"/>
      <c r="K110" s="1051"/>
    </row>
    <row r="111" spans="1:11">
      <c r="A111" s="1051"/>
      <c r="B111" s="1051"/>
      <c r="C111" s="1051"/>
      <c r="D111" s="1051"/>
      <c r="E111" s="1051"/>
      <c r="F111" s="1051"/>
      <c r="G111" s="1051"/>
      <c r="H111" s="1051"/>
      <c r="I111" s="1051"/>
      <c r="J111" s="1051"/>
      <c r="K111" s="1051"/>
    </row>
    <row r="112" spans="1:11">
      <c r="A112" s="1051"/>
      <c r="B112" s="1051"/>
      <c r="C112" s="1051"/>
      <c r="D112" s="1051"/>
      <c r="E112" s="1051"/>
      <c r="F112" s="1051"/>
      <c r="G112" s="1051"/>
      <c r="H112" s="1051"/>
      <c r="I112" s="1051"/>
      <c r="J112" s="1051"/>
      <c r="K112" s="1051"/>
    </row>
    <row r="113" spans="1:11">
      <c r="A113" s="1051"/>
      <c r="B113" s="1051"/>
      <c r="C113" s="1051"/>
      <c r="D113" s="1051"/>
      <c r="E113" s="1051"/>
      <c r="F113" s="1051"/>
      <c r="G113" s="1051"/>
      <c r="H113" s="1051"/>
      <c r="I113" s="1051"/>
      <c r="J113" s="1051"/>
      <c r="K113" s="1051"/>
    </row>
    <row r="114" spans="1:11">
      <c r="A114" s="1051"/>
      <c r="B114" s="1051"/>
      <c r="C114" s="1051"/>
      <c r="D114" s="1051"/>
      <c r="E114" s="1051"/>
      <c r="F114" s="1051"/>
      <c r="G114" s="1051"/>
      <c r="H114" s="1051"/>
      <c r="I114" s="1051"/>
      <c r="J114" s="1051"/>
      <c r="K114" s="1051"/>
    </row>
    <row r="115" spans="1:11">
      <c r="A115" s="1051"/>
      <c r="B115" s="1051"/>
      <c r="C115" s="1051"/>
      <c r="D115" s="1051"/>
      <c r="E115" s="1051"/>
      <c r="F115" s="1051"/>
      <c r="G115" s="1051"/>
      <c r="H115" s="1051"/>
      <c r="I115" s="1051"/>
      <c r="J115" s="1051"/>
      <c r="K115" s="1051"/>
    </row>
    <row r="116" spans="1:11">
      <c r="A116" s="1051"/>
      <c r="B116" s="1051"/>
      <c r="C116" s="1051"/>
      <c r="D116" s="1051"/>
      <c r="E116" s="1051"/>
      <c r="F116" s="1051"/>
      <c r="G116" s="1051"/>
      <c r="H116" s="1051"/>
      <c r="I116" s="1051"/>
      <c r="J116" s="1051"/>
      <c r="K116" s="1051"/>
    </row>
    <row r="117" spans="1:11">
      <c r="A117" s="1051"/>
      <c r="B117" s="1051"/>
      <c r="C117" s="1051"/>
      <c r="D117" s="1051"/>
      <c r="E117" s="1051"/>
      <c r="F117" s="1051"/>
      <c r="G117" s="1051"/>
      <c r="H117" s="1051"/>
      <c r="I117" s="1051"/>
      <c r="J117" s="1051"/>
      <c r="K117" s="1051"/>
    </row>
    <row r="118" spans="1:11">
      <c r="A118" s="1051"/>
      <c r="B118" s="1051"/>
      <c r="C118" s="1051"/>
      <c r="D118" s="1051"/>
      <c r="E118" s="1051"/>
      <c r="F118" s="1051"/>
      <c r="G118" s="1051"/>
      <c r="H118" s="1051"/>
      <c r="I118" s="1051"/>
      <c r="J118" s="1051"/>
      <c r="K118" s="1051"/>
    </row>
    <row r="119" spans="1:11">
      <c r="A119" s="1051"/>
      <c r="B119" s="1051"/>
      <c r="C119" s="1051"/>
      <c r="D119" s="1051"/>
      <c r="E119" s="1051"/>
      <c r="F119" s="1051"/>
      <c r="G119" s="1051"/>
      <c r="H119" s="1051"/>
      <c r="I119" s="1051"/>
      <c r="J119" s="1051"/>
      <c r="K119" s="1051"/>
    </row>
    <row r="120" spans="1:11">
      <c r="A120" s="1051"/>
      <c r="B120" s="1051"/>
      <c r="C120" s="1051"/>
      <c r="D120" s="1051"/>
      <c r="E120" s="1051"/>
      <c r="F120" s="1051"/>
      <c r="G120" s="1051"/>
      <c r="H120" s="1051"/>
      <c r="I120" s="1051"/>
      <c r="J120" s="1051"/>
      <c r="K120" s="1051"/>
    </row>
    <row r="121" spans="1:11">
      <c r="A121" s="1051"/>
      <c r="B121" s="1051"/>
      <c r="C121" s="1051"/>
      <c r="D121" s="1051"/>
      <c r="E121" s="1051"/>
      <c r="F121" s="1051"/>
      <c r="G121" s="1051"/>
      <c r="H121" s="1051"/>
      <c r="I121" s="1051"/>
      <c r="J121" s="1051"/>
      <c r="K121" s="1051"/>
    </row>
    <row r="122" spans="1:11">
      <c r="A122" s="1051"/>
      <c r="B122" s="1051"/>
      <c r="C122" s="1051"/>
      <c r="D122" s="1051"/>
      <c r="E122" s="1051"/>
      <c r="F122" s="1051"/>
      <c r="G122" s="1051"/>
      <c r="H122" s="1051"/>
      <c r="I122" s="1051"/>
      <c r="J122" s="1051"/>
      <c r="K122" s="1051"/>
    </row>
    <row r="123" spans="1:11">
      <c r="A123" s="1051"/>
      <c r="B123" s="1051"/>
      <c r="C123" s="1051"/>
      <c r="D123" s="1051"/>
      <c r="E123" s="1051"/>
      <c r="F123" s="1051"/>
      <c r="G123" s="1051"/>
      <c r="H123" s="1051"/>
      <c r="I123" s="1051"/>
      <c r="J123" s="1051"/>
      <c r="K123" s="1051"/>
    </row>
    <row r="124" spans="1:11">
      <c r="A124" s="1051"/>
      <c r="B124" s="1051"/>
      <c r="C124" s="1051"/>
      <c r="D124" s="1051"/>
      <c r="E124" s="1051"/>
      <c r="F124" s="1051"/>
      <c r="G124" s="1051"/>
      <c r="H124" s="1051"/>
      <c r="I124" s="1051"/>
      <c r="J124" s="1051"/>
      <c r="K124" s="1051"/>
    </row>
    <row r="125" spans="1:11">
      <c r="A125" s="1051"/>
      <c r="B125" s="1051"/>
      <c r="C125" s="1051"/>
      <c r="D125" s="1051"/>
      <c r="E125" s="1051"/>
      <c r="F125" s="1051"/>
      <c r="G125" s="1051"/>
      <c r="H125" s="1051"/>
      <c r="I125" s="1051"/>
      <c r="J125" s="1051"/>
      <c r="K125" s="1051"/>
    </row>
    <row r="126" spans="1:11">
      <c r="A126" s="1051"/>
      <c r="B126" s="1051"/>
      <c r="C126" s="1051"/>
      <c r="D126" s="1051"/>
      <c r="E126" s="1051"/>
      <c r="F126" s="1051"/>
      <c r="G126" s="1051"/>
      <c r="H126" s="1051"/>
      <c r="I126" s="1051"/>
      <c r="J126" s="1051"/>
      <c r="K126" s="1051"/>
    </row>
    <row r="127" spans="1:11">
      <c r="A127" s="1051"/>
      <c r="B127" s="1051"/>
      <c r="C127" s="1051"/>
      <c r="D127" s="1051"/>
      <c r="E127" s="1051"/>
      <c r="F127" s="1051"/>
      <c r="G127" s="1051"/>
      <c r="H127" s="1051"/>
      <c r="I127" s="1051"/>
      <c r="J127" s="1051"/>
      <c r="K127" s="1051"/>
    </row>
    <row r="128" spans="1:11">
      <c r="A128" s="1051"/>
      <c r="B128" s="1051"/>
      <c r="C128" s="1051"/>
      <c r="D128" s="1051"/>
      <c r="E128" s="1051"/>
      <c r="F128" s="1051"/>
      <c r="G128" s="1051"/>
      <c r="H128" s="1051"/>
      <c r="I128" s="1051"/>
      <c r="J128" s="1051"/>
      <c r="K128" s="1051"/>
    </row>
    <row r="129" spans="1:11">
      <c r="A129" s="1051"/>
      <c r="B129" s="1051"/>
      <c r="C129" s="1051"/>
      <c r="D129" s="1051"/>
      <c r="E129" s="1051"/>
      <c r="F129" s="1051"/>
      <c r="G129" s="1051"/>
      <c r="H129" s="1051"/>
      <c r="I129" s="1051"/>
      <c r="J129" s="1051"/>
      <c r="K129" s="1051"/>
    </row>
    <row r="130" spans="1:11">
      <c r="A130" s="1051"/>
      <c r="B130" s="1051"/>
      <c r="C130" s="1051"/>
      <c r="D130" s="1051"/>
      <c r="E130" s="1051"/>
      <c r="F130" s="1051"/>
      <c r="G130" s="1051"/>
      <c r="H130" s="1051"/>
      <c r="I130" s="1051"/>
      <c r="J130" s="1051"/>
      <c r="K130" s="1051"/>
    </row>
    <row r="131" spans="1:11">
      <c r="A131" s="1051"/>
      <c r="B131" s="1051"/>
      <c r="C131" s="1051"/>
      <c r="D131" s="1051"/>
      <c r="E131" s="1051"/>
      <c r="F131" s="1051"/>
      <c r="G131" s="1051"/>
      <c r="H131" s="1051"/>
      <c r="I131" s="1051"/>
      <c r="J131" s="1051"/>
      <c r="K131" s="1051"/>
    </row>
    <row r="132" spans="1:11">
      <c r="A132" s="1051"/>
      <c r="B132" s="1051"/>
      <c r="C132" s="1051"/>
      <c r="D132" s="1051"/>
      <c r="E132" s="1051"/>
      <c r="F132" s="1051"/>
      <c r="G132" s="1051"/>
      <c r="H132" s="1051"/>
      <c r="I132" s="1051"/>
      <c r="J132" s="1051"/>
      <c r="K132" s="1051"/>
    </row>
    <row r="133" spans="1:11">
      <c r="A133" s="1051"/>
      <c r="B133" s="1051"/>
      <c r="C133" s="1051"/>
      <c r="D133" s="1051"/>
      <c r="E133" s="1051"/>
      <c r="F133" s="1051"/>
      <c r="G133" s="1051"/>
      <c r="H133" s="1051"/>
      <c r="I133" s="1051"/>
      <c r="J133" s="1051"/>
      <c r="K133" s="1051"/>
    </row>
    <row r="134" spans="1:11">
      <c r="A134" s="1051"/>
      <c r="B134" s="1051"/>
      <c r="C134" s="1051"/>
      <c r="D134" s="1051"/>
      <c r="E134" s="1051"/>
      <c r="F134" s="1051"/>
      <c r="G134" s="1051"/>
      <c r="H134" s="1051"/>
      <c r="I134" s="1051"/>
      <c r="J134" s="1051"/>
      <c r="K134" s="1051"/>
    </row>
    <row r="135" spans="1:11">
      <c r="A135" s="1051"/>
      <c r="B135" s="1051"/>
      <c r="C135" s="1051"/>
      <c r="D135" s="1051"/>
      <c r="E135" s="1051"/>
      <c r="F135" s="1051"/>
      <c r="G135" s="1051"/>
      <c r="H135" s="1051"/>
      <c r="I135" s="1051"/>
      <c r="J135" s="1051"/>
      <c r="K135" s="1051"/>
    </row>
    <row r="136" spans="1:11">
      <c r="A136" s="1051"/>
      <c r="B136" s="1051"/>
      <c r="C136" s="1051"/>
      <c r="D136" s="1051"/>
      <c r="E136" s="1051"/>
      <c r="F136" s="1051"/>
      <c r="G136" s="1051"/>
      <c r="H136" s="1051"/>
      <c r="I136" s="1051"/>
      <c r="J136" s="1051"/>
      <c r="K136" s="1051"/>
    </row>
    <row r="137" spans="1:11">
      <c r="A137" s="1051"/>
      <c r="B137" s="1051"/>
      <c r="C137" s="1051"/>
      <c r="D137" s="1051"/>
      <c r="E137" s="1051"/>
      <c r="F137" s="1051"/>
      <c r="G137" s="1051"/>
      <c r="H137" s="1051"/>
      <c r="I137" s="1051"/>
      <c r="J137" s="1051"/>
      <c r="K137" s="1051"/>
    </row>
    <row r="138" spans="1:11">
      <c r="A138" s="1052"/>
      <c r="B138" s="1052"/>
      <c r="C138" s="1052"/>
      <c r="D138" s="1052"/>
      <c r="E138" s="1052"/>
      <c r="F138" s="1052"/>
      <c r="G138" s="1052"/>
      <c r="H138" s="1052"/>
      <c r="I138" s="1052"/>
      <c r="J138" s="1052"/>
      <c r="K138" s="1052"/>
    </row>
    <row r="139" spans="1:11">
      <c r="A139" s="1052"/>
      <c r="B139" s="1052"/>
      <c r="C139" s="1052"/>
      <c r="D139" s="1052"/>
      <c r="E139" s="1052"/>
      <c r="F139" s="1052"/>
      <c r="G139" s="1052"/>
      <c r="H139" s="1052"/>
      <c r="I139" s="1052"/>
      <c r="J139" s="1052"/>
      <c r="K139" s="1052"/>
    </row>
    <row r="140" spans="1:11">
      <c r="A140" s="1052"/>
      <c r="B140" s="1052"/>
      <c r="C140" s="1052"/>
      <c r="D140" s="1052"/>
      <c r="E140" s="1052"/>
      <c r="F140" s="1052"/>
      <c r="G140" s="1052"/>
      <c r="H140" s="1052"/>
      <c r="I140" s="1052"/>
      <c r="J140" s="1052"/>
      <c r="K140" s="1052"/>
    </row>
    <row r="141" spans="1:11">
      <c r="A141" s="1052"/>
      <c r="B141" s="1052"/>
      <c r="C141" s="1052"/>
      <c r="D141" s="1052"/>
      <c r="E141" s="1052"/>
      <c r="F141" s="1052"/>
      <c r="G141" s="1052"/>
      <c r="H141" s="1052"/>
      <c r="I141" s="1052"/>
      <c r="J141" s="1052"/>
      <c r="K141" s="1052"/>
    </row>
    <row r="142" spans="1:11">
      <c r="A142" s="1052"/>
      <c r="B142" s="1052"/>
      <c r="C142" s="1052"/>
      <c r="D142" s="1052"/>
      <c r="E142" s="1052"/>
      <c r="F142" s="1052"/>
      <c r="G142" s="1052"/>
      <c r="H142" s="1052"/>
      <c r="I142" s="1052"/>
      <c r="J142" s="1052"/>
      <c r="K142" s="1052"/>
    </row>
    <row r="143" spans="1:11">
      <c r="A143" s="1052"/>
      <c r="B143" s="1052"/>
      <c r="C143" s="1052"/>
      <c r="D143" s="1052"/>
      <c r="E143" s="1052"/>
      <c r="F143" s="1052"/>
      <c r="G143" s="1052"/>
      <c r="H143" s="1052"/>
      <c r="I143" s="1052"/>
      <c r="J143" s="1052"/>
      <c r="K143" s="1052"/>
    </row>
    <row r="144" spans="1:11">
      <c r="A144" s="1052"/>
      <c r="B144" s="1052"/>
      <c r="C144" s="1052"/>
      <c r="D144" s="1052"/>
      <c r="E144" s="1052"/>
      <c r="F144" s="1052"/>
      <c r="G144" s="1052"/>
      <c r="H144" s="1052"/>
      <c r="I144" s="1052"/>
      <c r="J144" s="1052"/>
      <c r="K144" s="1052"/>
    </row>
    <row r="145" spans="1:11">
      <c r="A145" s="1052"/>
      <c r="B145" s="1052"/>
      <c r="C145" s="1052"/>
      <c r="D145" s="1052"/>
      <c r="E145" s="1052"/>
      <c r="F145" s="1052"/>
      <c r="G145" s="1052"/>
      <c r="H145" s="1052"/>
      <c r="I145" s="1052"/>
      <c r="J145" s="1052"/>
      <c r="K145" s="1052"/>
    </row>
    <row r="146" spans="1:11">
      <c r="A146" s="1052"/>
      <c r="B146" s="1052"/>
      <c r="C146" s="1052"/>
      <c r="D146" s="1052"/>
      <c r="E146" s="1052"/>
      <c r="F146" s="1052"/>
      <c r="G146" s="1052"/>
      <c r="H146" s="1052"/>
      <c r="I146" s="1052"/>
      <c r="J146" s="1052"/>
      <c r="K146" s="1052"/>
    </row>
    <row r="147" spans="1:11">
      <c r="A147" s="1052"/>
      <c r="B147" s="1052"/>
      <c r="C147" s="1052"/>
      <c r="D147" s="1052"/>
      <c r="E147" s="1052"/>
      <c r="F147" s="1052"/>
      <c r="G147" s="1052"/>
      <c r="H147" s="1052"/>
      <c r="I147" s="1052"/>
      <c r="J147" s="1052"/>
      <c r="K147" s="1052"/>
    </row>
    <row r="148" spans="1:11">
      <c r="A148" s="1052"/>
      <c r="B148" s="1052"/>
      <c r="C148" s="1052"/>
      <c r="D148" s="1052"/>
      <c r="E148" s="1052"/>
      <c r="F148" s="1052"/>
      <c r="G148" s="1052"/>
      <c r="H148" s="1052"/>
      <c r="I148" s="1052"/>
      <c r="J148" s="1052"/>
      <c r="K148" s="1052"/>
    </row>
    <row r="149" spans="1:11">
      <c r="A149" s="1052"/>
      <c r="B149" s="1052"/>
      <c r="C149" s="1052"/>
      <c r="D149" s="1052"/>
      <c r="E149" s="1052"/>
      <c r="F149" s="1052"/>
      <c r="G149" s="1052"/>
      <c r="H149" s="1052"/>
      <c r="I149" s="1052"/>
      <c r="J149" s="1052"/>
      <c r="K149" s="1052"/>
    </row>
    <row r="150" spans="1:11">
      <c r="A150" s="1052"/>
      <c r="B150" s="1052"/>
      <c r="C150" s="1052"/>
      <c r="D150" s="1052"/>
      <c r="E150" s="1052"/>
      <c r="F150" s="1052"/>
      <c r="G150" s="1052"/>
      <c r="H150" s="1052"/>
      <c r="I150" s="1052"/>
      <c r="J150" s="1052"/>
      <c r="K150" s="1052"/>
    </row>
    <row r="151" spans="1:11">
      <c r="A151" s="1052"/>
      <c r="B151" s="1052"/>
      <c r="C151" s="1052"/>
      <c r="D151" s="1052"/>
      <c r="E151" s="1052"/>
      <c r="F151" s="1052"/>
      <c r="G151" s="1052"/>
      <c r="H151" s="1052"/>
      <c r="I151" s="1052"/>
      <c r="J151" s="1052"/>
      <c r="K151" s="1052"/>
    </row>
    <row r="152" spans="1:11">
      <c r="A152" s="1052"/>
      <c r="B152" s="1052"/>
      <c r="C152" s="1052"/>
      <c r="D152" s="1052"/>
      <c r="E152" s="1052"/>
      <c r="F152" s="1052"/>
      <c r="G152" s="1052"/>
      <c r="H152" s="1052"/>
      <c r="I152" s="1052"/>
      <c r="J152" s="1052"/>
      <c r="K152" s="1052"/>
    </row>
    <row r="153" spans="1:11">
      <c r="A153" s="1052"/>
      <c r="B153" s="1052"/>
      <c r="C153" s="1052"/>
      <c r="D153" s="1052"/>
      <c r="E153" s="1052"/>
      <c r="F153" s="1052"/>
      <c r="G153" s="1052"/>
      <c r="H153" s="1052"/>
      <c r="I153" s="1052"/>
      <c r="J153" s="1052"/>
      <c r="K153" s="1052"/>
    </row>
    <row r="154" spans="1:11">
      <c r="A154" s="1052"/>
      <c r="B154" s="1052"/>
      <c r="C154" s="1052"/>
      <c r="D154" s="1052"/>
      <c r="E154" s="1052"/>
      <c r="F154" s="1052"/>
      <c r="G154" s="1052"/>
      <c r="H154" s="1052"/>
      <c r="I154" s="1052"/>
      <c r="J154" s="1052"/>
      <c r="K154" s="1052"/>
    </row>
    <row r="155" spans="1:11">
      <c r="A155" s="1052"/>
      <c r="B155" s="1052"/>
      <c r="C155" s="1052"/>
      <c r="D155" s="1052"/>
      <c r="E155" s="1052"/>
      <c r="F155" s="1052"/>
      <c r="G155" s="1052"/>
      <c r="H155" s="1052"/>
      <c r="I155" s="1052"/>
      <c r="J155" s="1052"/>
      <c r="K155" s="1052"/>
    </row>
    <row r="156" spans="1:11">
      <c r="A156" s="1052"/>
      <c r="B156" s="1052"/>
      <c r="C156" s="1052"/>
      <c r="D156" s="1052"/>
      <c r="E156" s="1052"/>
      <c r="F156" s="1052"/>
      <c r="G156" s="1052"/>
      <c r="H156" s="1052"/>
      <c r="I156" s="1052"/>
      <c r="J156" s="1052"/>
      <c r="K156" s="1052"/>
    </row>
    <row r="157" spans="1:11">
      <c r="A157" s="1052"/>
      <c r="B157" s="1052"/>
      <c r="C157" s="1052"/>
      <c r="D157" s="1052"/>
      <c r="E157" s="1052"/>
      <c r="F157" s="1052"/>
      <c r="G157" s="1052"/>
      <c r="H157" s="1052"/>
      <c r="I157" s="1052"/>
      <c r="J157" s="1052"/>
      <c r="K157" s="1052"/>
    </row>
    <row r="158" spans="1:11">
      <c r="A158" s="1052"/>
      <c r="B158" s="1052"/>
      <c r="C158" s="1052"/>
      <c r="D158" s="1052"/>
      <c r="E158" s="1052"/>
      <c r="F158" s="1052"/>
      <c r="G158" s="1052"/>
      <c r="H158" s="1052"/>
      <c r="I158" s="1052"/>
      <c r="J158" s="1052"/>
      <c r="K158" s="1052"/>
    </row>
  </sheetData>
  <mergeCells count="78">
    <mergeCell ref="A3:K3"/>
    <mergeCell ref="J4:K4"/>
    <mergeCell ref="C5:E5"/>
    <mergeCell ref="G5:K5"/>
    <mergeCell ref="B41:K41"/>
    <mergeCell ref="B42:K42"/>
    <mergeCell ref="B43:K43"/>
    <mergeCell ref="B44:K44"/>
    <mergeCell ref="B45:K45"/>
    <mergeCell ref="B46:K46"/>
    <mergeCell ref="A47:K47"/>
    <mergeCell ref="A7:A8"/>
    <mergeCell ref="B7:C8"/>
    <mergeCell ref="D7:D8"/>
    <mergeCell ref="E7:G8"/>
    <mergeCell ref="H7:I8"/>
    <mergeCell ref="J7:J8"/>
    <mergeCell ref="K7:K8"/>
    <mergeCell ref="A9:A11"/>
    <mergeCell ref="B9:C11"/>
    <mergeCell ref="D9:D11"/>
    <mergeCell ref="E9:G11"/>
    <mergeCell ref="J9:J11"/>
    <mergeCell ref="K9:K11"/>
    <mergeCell ref="A12:A14"/>
    <mergeCell ref="B12:C14"/>
    <mergeCell ref="D12:D14"/>
    <mergeCell ref="E12:G14"/>
    <mergeCell ref="J12:J14"/>
    <mergeCell ref="K12:K14"/>
    <mergeCell ref="A15:A17"/>
    <mergeCell ref="B15:C17"/>
    <mergeCell ref="D15:D17"/>
    <mergeCell ref="E15:G17"/>
    <mergeCell ref="J15:J17"/>
    <mergeCell ref="K15:K17"/>
    <mergeCell ref="A18:A20"/>
    <mergeCell ref="B18:C20"/>
    <mergeCell ref="D18:D20"/>
    <mergeCell ref="E18:G20"/>
    <mergeCell ref="J18:J20"/>
    <mergeCell ref="K18:K20"/>
    <mergeCell ref="A21:A23"/>
    <mergeCell ref="B21:C23"/>
    <mergeCell ref="D21:D23"/>
    <mergeCell ref="E21:G23"/>
    <mergeCell ref="J21:J23"/>
    <mergeCell ref="K21:K23"/>
    <mergeCell ref="A24:A26"/>
    <mergeCell ref="B24:C26"/>
    <mergeCell ref="D24:D26"/>
    <mergeCell ref="E24:G26"/>
    <mergeCell ref="J24:J26"/>
    <mergeCell ref="K24:K26"/>
    <mergeCell ref="A27:A29"/>
    <mergeCell ref="B27:C29"/>
    <mergeCell ref="D27:D29"/>
    <mergeCell ref="E27:G29"/>
    <mergeCell ref="J27:J29"/>
    <mergeCell ref="K27:K29"/>
    <mergeCell ref="A30:A32"/>
    <mergeCell ref="B30:C32"/>
    <mergeCell ref="D30:D32"/>
    <mergeCell ref="E30:G32"/>
    <mergeCell ref="J30:J32"/>
    <mergeCell ref="K30:K32"/>
    <mergeCell ref="A33:A35"/>
    <mergeCell ref="B33:C35"/>
    <mergeCell ref="D33:D35"/>
    <mergeCell ref="E33:G35"/>
    <mergeCell ref="J33:J35"/>
    <mergeCell ref="K33:K35"/>
    <mergeCell ref="A36:A38"/>
    <mergeCell ref="B36:C38"/>
    <mergeCell ref="D36:D38"/>
    <mergeCell ref="E36:G38"/>
    <mergeCell ref="J36:J38"/>
    <mergeCell ref="K36:K38"/>
  </mergeCells>
  <phoneticPr fontId="16"/>
  <conditionalFormatting sqref="I37">
    <cfRule type="expression" dxfId="122" priority="1">
      <formula>IF($K$12="《省》",COUNTA($A$9:$K$11),)</formula>
    </cfRule>
    <cfRule type="expression" dxfId="121" priority="2">
      <formula>IF($K$12="《省》",COUNTA($A$9:$K$11),)</formula>
    </cfRule>
  </conditionalFormatting>
  <conditionalFormatting sqref="I34">
    <cfRule type="expression" dxfId="120" priority="3">
      <formula>IF($K$12="《省》",COUNTA($A$9:$K$11),)</formula>
    </cfRule>
    <cfRule type="expression" dxfId="119" priority="4">
      <formula>IF($K$12="《省》",COUNTA($A$9:$K$11),)</formula>
    </cfRule>
  </conditionalFormatting>
  <conditionalFormatting sqref="I31">
    <cfRule type="expression" dxfId="118" priority="5">
      <formula>IF($K$12="《省》",COUNTA($A$9:$K$11),)</formula>
    </cfRule>
    <cfRule type="expression" dxfId="117" priority="6">
      <formula>IF($K$12="《省》",COUNTA($A$9:$K$11),)</formula>
    </cfRule>
  </conditionalFormatting>
  <conditionalFormatting sqref="I28">
    <cfRule type="expression" dxfId="116" priority="7">
      <formula>IF($K$12="《省》",COUNTA($A$9:$K$11),)</formula>
    </cfRule>
    <cfRule type="expression" dxfId="115" priority="8">
      <formula>IF($K$12="《省》",COUNTA($A$9:$K$11),)</formula>
    </cfRule>
  </conditionalFormatting>
  <conditionalFormatting sqref="I25">
    <cfRule type="expression" dxfId="114" priority="9">
      <formula>IF($K$12="《省》",COUNTA($A$9:$K$11),)</formula>
    </cfRule>
    <cfRule type="expression" dxfId="113" priority="10">
      <formula>IF($K$12="《省》",COUNTA($A$9:$K$11),)</formula>
    </cfRule>
  </conditionalFormatting>
  <conditionalFormatting sqref="I22">
    <cfRule type="expression" dxfId="112" priority="11">
      <formula>IF($K$12="《省》",COUNTA($A$9:$K$11),)</formula>
    </cfRule>
    <cfRule type="expression" dxfId="111" priority="12">
      <formula>IF($K$12="《省》",COUNTA($A$9:$K$11),)</formula>
    </cfRule>
  </conditionalFormatting>
  <conditionalFormatting sqref="I19">
    <cfRule type="expression" dxfId="110" priority="13">
      <formula>IF($K$12="《省》",COUNTA($A$9:$K$11),)</formula>
    </cfRule>
    <cfRule type="expression" dxfId="109" priority="14">
      <formula>IF($K$12="《省》",COUNTA($A$9:$K$11),)</formula>
    </cfRule>
  </conditionalFormatting>
  <conditionalFormatting sqref="I16">
    <cfRule type="expression" dxfId="108" priority="15">
      <formula>IF($K$12="《省》",COUNTA($A$9:$K$11),)</formula>
    </cfRule>
    <cfRule type="expression" dxfId="107" priority="16">
      <formula>IF($K$12="《省》",COUNTA($A$9:$K$11),)</formula>
    </cfRule>
  </conditionalFormatting>
  <conditionalFormatting sqref="J9:K9 J10:J38">
    <cfRule type="cellIs" dxfId="106" priority="175" stopIfTrue="1" operator="notEqual">
      <formula>0</formula>
    </cfRule>
  </conditionalFormatting>
  <conditionalFormatting sqref="J9:J38 E9:G38 B9:C38">
    <cfRule type="cellIs" dxfId="105" priority="174" stopIfTrue="1" operator="equal">
      <formula>""</formula>
    </cfRule>
  </conditionalFormatting>
  <conditionalFormatting sqref="J9:K9 J10:J38">
    <cfRule type="cellIs" dxfId="104" priority="173" stopIfTrue="1" operator="equal">
      <formula>""</formula>
    </cfRule>
  </conditionalFormatting>
  <conditionalFormatting sqref="H9:H11">
    <cfRule type="expression" dxfId="103" priority="99">
      <formula>IF($K$9="《省》",COUNTA($A$9:$K$11),)</formula>
    </cfRule>
  </conditionalFormatting>
  <conditionalFormatting sqref="H9:H38">
    <cfRule type="cellIs" dxfId="102" priority="100" stopIfTrue="1" operator="equal">
      <formula>""</formula>
    </cfRule>
  </conditionalFormatting>
  <conditionalFormatting sqref="D9:D11">
    <cfRule type="cellIs" dxfId="101" priority="172" operator="equal">
      <formula>""</formula>
    </cfRule>
  </conditionalFormatting>
  <conditionalFormatting sqref="D12:D38">
    <cfRule type="cellIs" dxfId="100" priority="97" operator="equal">
      <formula>""</formula>
    </cfRule>
  </conditionalFormatting>
  <conditionalFormatting sqref="H12:I14">
    <cfRule type="expression" dxfId="99" priority="69">
      <formula>IF($K$12="《省》",COUNTA($A$9:$K$11),)</formula>
    </cfRule>
    <cfRule type="expression" dxfId="98" priority="96">
      <formula>IF($K$12="《省》",COUNTA($A$9:$K$11),)</formula>
    </cfRule>
  </conditionalFormatting>
  <conditionalFormatting sqref="H15:H17">
    <cfRule type="expression" dxfId="97" priority="67">
      <formula>IF($K$15="《省》",COUNTA($A$9:$K$11),)</formula>
    </cfRule>
  </conditionalFormatting>
  <conditionalFormatting sqref="H18:H20">
    <cfRule type="expression" dxfId="96" priority="65">
      <formula>IF($K$18="《省》",COUNTA($A$9:$K$11),)</formula>
    </cfRule>
  </conditionalFormatting>
  <conditionalFormatting sqref="H21:H23">
    <cfRule type="expression" dxfId="95" priority="63">
      <formula>IF($K$21="《省》",COUNTA($A$9:$K$11),)</formula>
    </cfRule>
  </conditionalFormatting>
  <conditionalFormatting sqref="H24:H26">
    <cfRule type="expression" dxfId="94" priority="61">
      <formula>IF($K$24="《省》",COUNTA($A$9:$K$11),)</formula>
    </cfRule>
  </conditionalFormatting>
  <conditionalFormatting sqref="H27:H29">
    <cfRule type="expression" dxfId="93" priority="59">
      <formula>IF($K$27="《省》",COUNTA($A$9:$K$11),)</formula>
    </cfRule>
  </conditionalFormatting>
  <conditionalFormatting sqref="H30:H32">
    <cfRule type="expression" dxfId="92" priority="57">
      <formula>IF($K$30="《省》",COUNTA($A$9:$K$11),)</formula>
    </cfRule>
  </conditionalFormatting>
  <conditionalFormatting sqref="H33:H35">
    <cfRule type="expression" dxfId="91" priority="55">
      <formula>IF($K$33="《省》",COUNTA($A$9:$K$11),)</formula>
    </cfRule>
  </conditionalFormatting>
  <conditionalFormatting sqref="H36:H38">
    <cfRule type="expression" dxfId="90" priority="53">
      <formula>IF($K$36="《省》",COUNTA($A$9:$K$11),)</formula>
    </cfRule>
  </conditionalFormatting>
  <conditionalFormatting sqref="I9:I11">
    <cfRule type="expression" dxfId="89" priority="51">
      <formula>IF($K$12="《省》",COUNTA($A$9:$K$11),)</formula>
    </cfRule>
    <cfRule type="expression" dxfId="88" priority="52">
      <formula>IF($K$12="《省》",COUNTA($A$9:$K$11),)</formula>
    </cfRule>
  </conditionalFormatting>
  <conditionalFormatting sqref="I15 I17">
    <cfRule type="expression" dxfId="87" priority="49">
      <formula>IF($K$12="《省》",COUNTA($A$9:$K$11),)</formula>
    </cfRule>
    <cfRule type="expression" dxfId="86" priority="50">
      <formula>IF($K$12="《省》",COUNTA($A$9:$K$11),)</formula>
    </cfRule>
  </conditionalFormatting>
  <conditionalFormatting sqref="I18 I20">
    <cfRule type="expression" dxfId="85" priority="47">
      <formula>IF($K$12="《省》",COUNTA($A$9:$K$11),)</formula>
    </cfRule>
    <cfRule type="expression" dxfId="84" priority="48">
      <formula>IF($K$12="《省》",COUNTA($A$9:$K$11),)</formula>
    </cfRule>
  </conditionalFormatting>
  <conditionalFormatting sqref="I21 I23">
    <cfRule type="expression" dxfId="83" priority="45">
      <formula>IF($K$12="《省》",COUNTA($A$9:$K$11),)</formula>
    </cfRule>
    <cfRule type="expression" dxfId="82" priority="46">
      <formula>IF($K$12="《省》",COUNTA($A$9:$K$11),)</formula>
    </cfRule>
  </conditionalFormatting>
  <conditionalFormatting sqref="I24 I26">
    <cfRule type="expression" dxfId="81" priority="43">
      <formula>IF($K$12="《省》",COUNTA($A$9:$K$11),)</formula>
    </cfRule>
    <cfRule type="expression" dxfId="80" priority="44">
      <formula>IF($K$12="《省》",COUNTA($A$9:$K$11),)</formula>
    </cfRule>
  </conditionalFormatting>
  <conditionalFormatting sqref="I27 I29">
    <cfRule type="expression" dxfId="79" priority="41">
      <formula>IF($K$12="《省》",COUNTA($A$9:$K$11),)</formula>
    </cfRule>
    <cfRule type="expression" dxfId="78" priority="42">
      <formula>IF($K$12="《省》",COUNTA($A$9:$K$11),)</formula>
    </cfRule>
  </conditionalFormatting>
  <conditionalFormatting sqref="I30 I32">
    <cfRule type="expression" dxfId="77" priority="39">
      <formula>IF($K$12="《省》",COUNTA($A$9:$K$11),)</formula>
    </cfRule>
    <cfRule type="expression" dxfId="76" priority="40">
      <formula>IF($K$12="《省》",COUNTA($A$9:$K$11),)</formula>
    </cfRule>
  </conditionalFormatting>
  <conditionalFormatting sqref="I33 I35">
    <cfRule type="expression" dxfId="75" priority="37">
      <formula>IF($K$12="《省》",COUNTA($A$9:$K$11),)</formula>
    </cfRule>
    <cfRule type="expression" dxfId="74" priority="38">
      <formula>IF($K$12="《省》",COUNTA($A$9:$K$11),)</formula>
    </cfRule>
  </conditionalFormatting>
  <conditionalFormatting sqref="I36 I38">
    <cfRule type="expression" dxfId="73" priority="35">
      <formula>IF($K$12="《省》",COUNTA($A$9:$K$11),)</formula>
    </cfRule>
    <cfRule type="expression" dxfId="72" priority="36">
      <formula>IF($K$12="《省》",COUNTA($A$9:$K$11),)</formula>
    </cfRule>
  </conditionalFormatting>
  <conditionalFormatting sqref="K12">
    <cfRule type="cellIs" dxfId="71" priority="34" stopIfTrue="1" operator="notEqual">
      <formula>0</formula>
    </cfRule>
  </conditionalFormatting>
  <conditionalFormatting sqref="K12">
    <cfRule type="cellIs" dxfId="70" priority="33" stopIfTrue="1" operator="equal">
      <formula>""</formula>
    </cfRule>
  </conditionalFormatting>
  <conditionalFormatting sqref="K15">
    <cfRule type="cellIs" dxfId="69" priority="32" stopIfTrue="1" operator="notEqual">
      <formula>0</formula>
    </cfRule>
  </conditionalFormatting>
  <conditionalFormatting sqref="K15">
    <cfRule type="cellIs" dxfId="68" priority="31" stopIfTrue="1" operator="equal">
      <formula>""</formula>
    </cfRule>
  </conditionalFormatting>
  <conditionalFormatting sqref="K18">
    <cfRule type="cellIs" dxfId="67" priority="30" stopIfTrue="1" operator="notEqual">
      <formula>0</formula>
    </cfRule>
  </conditionalFormatting>
  <conditionalFormatting sqref="K18">
    <cfRule type="cellIs" dxfId="66" priority="29" stopIfTrue="1" operator="equal">
      <formula>""</formula>
    </cfRule>
  </conditionalFormatting>
  <conditionalFormatting sqref="K21">
    <cfRule type="cellIs" dxfId="65" priority="28" stopIfTrue="1" operator="notEqual">
      <formula>0</formula>
    </cfRule>
  </conditionalFormatting>
  <conditionalFormatting sqref="K21">
    <cfRule type="cellIs" dxfId="64" priority="27" stopIfTrue="1" operator="equal">
      <formula>""</formula>
    </cfRule>
  </conditionalFormatting>
  <conditionalFormatting sqref="K24">
    <cfRule type="cellIs" dxfId="63" priority="26" stopIfTrue="1" operator="notEqual">
      <formula>0</formula>
    </cfRule>
  </conditionalFormatting>
  <conditionalFormatting sqref="K24">
    <cfRule type="cellIs" dxfId="62" priority="25" stopIfTrue="1" operator="equal">
      <formula>""</formula>
    </cfRule>
  </conditionalFormatting>
  <conditionalFormatting sqref="K27">
    <cfRule type="cellIs" dxfId="61" priority="24" stopIfTrue="1" operator="notEqual">
      <formula>0</formula>
    </cfRule>
  </conditionalFormatting>
  <conditionalFormatting sqref="K27">
    <cfRule type="cellIs" dxfId="60" priority="23" stopIfTrue="1" operator="equal">
      <formula>""</formula>
    </cfRule>
  </conditionalFormatting>
  <conditionalFormatting sqref="K30">
    <cfRule type="cellIs" dxfId="59" priority="22" stopIfTrue="1" operator="notEqual">
      <formula>0</formula>
    </cfRule>
  </conditionalFormatting>
  <conditionalFormatting sqref="K30">
    <cfRule type="cellIs" dxfId="58" priority="21" stopIfTrue="1" operator="equal">
      <formula>""</formula>
    </cfRule>
  </conditionalFormatting>
  <conditionalFormatting sqref="K33">
    <cfRule type="cellIs" dxfId="57" priority="20" stopIfTrue="1" operator="notEqual">
      <formula>0</formula>
    </cfRule>
  </conditionalFormatting>
  <conditionalFormatting sqref="K33">
    <cfRule type="cellIs" dxfId="56" priority="19" stopIfTrue="1" operator="equal">
      <formula>""</formula>
    </cfRule>
  </conditionalFormatting>
  <conditionalFormatting sqref="K36">
    <cfRule type="cellIs" dxfId="55" priority="17" stopIfTrue="1" operator="equal">
      <formula>""</formula>
    </cfRule>
  </conditionalFormatting>
  <conditionalFormatting sqref="K36">
    <cfRule type="cellIs" dxfId="54" priority="18" stopIfTrue="1" operator="notEqual">
      <formula>0</formula>
    </cfRule>
  </conditionalFormatting>
  <dataValidations count="4">
    <dataValidation type="list" allowBlank="1" showDropDown="0" showInputMessage="1" showErrorMessage="1" sqref="J9:J38">
      <formula1>"△"</formula1>
    </dataValidation>
    <dataValidation type="list" allowBlank="1" showDropDown="0" showInputMessage="1" showErrorMessage="1" sqref="H9:H38">
      <formula1>"✔"</formula1>
    </dataValidation>
    <dataValidation type="list" allowBlank="1" showDropDown="0" showInputMessage="1" showErrorMessage="1" sqref="D9:D38">
      <formula1>"常勤,非常勤"</formula1>
    </dataValidation>
    <dataValidation type="list" allowBlank="1" showDropDown="0" showInputMessage="1" showErrorMessage="1" sqref="M3">
      <formula1>"講師一覧,５．訓練体制（講師）　講師一覧"</formula1>
    </dataValidation>
  </dataValidations>
  <pageMargins left="0.51181102362204722" right="0.51181102362204722" top="0.39370078740157483" bottom="0.15748031496062992" header="0.35433070866141736" footer="0.15748031496062992"/>
  <pageSetup paperSize="9" scale="58" fitToWidth="1" fitToHeight="1" orientation="portrait" usePrinterDefaults="1" r:id="rId1"/>
  <headerFooter scaleWithDoc="0">
    <oddFooter xml:space="preserve">&amp;R&amp;10
</oddFooter>
  </headerFooter>
  <rowBreaks count="1" manualBreakCount="1">
    <brk id="48" max="10"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sheetPr codeName="Sheet10"/>
  <dimension ref="A1:Z23"/>
  <sheetViews>
    <sheetView view="pageBreakPreview" zoomScale="75" zoomScaleNormal="40" zoomScaleSheetLayoutView="75" workbookViewId="0">
      <selection activeCell="M5" sqref="M5:N6"/>
    </sheetView>
  </sheetViews>
  <sheetFormatPr defaultRowHeight="13.5"/>
  <cols>
    <col min="1" max="1" width="4.5" style="823" customWidth="1"/>
    <col min="2" max="2" width="15.625" style="823" customWidth="1"/>
    <col min="3" max="3" width="7.625" style="823" customWidth="1"/>
    <col min="4" max="4" width="50.625" style="823" customWidth="1"/>
    <col min="5" max="6" width="7.625" style="823" customWidth="1"/>
    <col min="7" max="7" width="4.625" style="823" customWidth="1"/>
    <col min="8" max="8" width="5.625" style="823" customWidth="1"/>
    <col min="9" max="9" width="4.625" style="823" customWidth="1"/>
    <col min="10" max="10" width="5.625" style="823" customWidth="1"/>
    <col min="11" max="12" width="7.625" style="823" customWidth="1"/>
    <col min="13" max="13" width="4.625" style="823" customWidth="1"/>
    <col min="14" max="14" width="5.625" style="823" customWidth="1"/>
    <col min="15" max="15" width="4.625" style="823" customWidth="1"/>
    <col min="16" max="16" width="7.625" style="823" customWidth="1"/>
    <col min="17" max="17" width="4.625" style="823" customWidth="1"/>
    <col min="18" max="18" width="5.625" style="823" customWidth="1"/>
    <col min="19" max="19" width="4.625" style="823" customWidth="1"/>
    <col min="20" max="20" width="7.625" style="823" customWidth="1"/>
    <col min="21" max="21" width="4.625" style="823" customWidth="1"/>
    <col min="22" max="22" width="5.625" style="823" customWidth="1"/>
    <col min="23" max="23" width="4.625" style="823" customWidth="1"/>
    <col min="24" max="16384" width="9" style="823" customWidth="1"/>
  </cols>
  <sheetData>
    <row r="1" spans="1:26" ht="24.95" customHeight="1">
      <c r="A1" s="1125"/>
      <c r="B1" s="1125"/>
      <c r="C1" s="1125"/>
      <c r="D1" s="1125"/>
      <c r="E1" s="1125"/>
      <c r="F1" s="1125"/>
      <c r="G1" s="1125"/>
      <c r="H1" s="1125"/>
      <c r="I1" s="1125"/>
      <c r="J1" s="1125"/>
      <c r="K1" s="1125"/>
      <c r="L1" s="1125"/>
      <c r="M1" s="1125"/>
      <c r="N1" s="1125"/>
      <c r="O1" s="1125"/>
      <c r="P1" s="1125"/>
      <c r="Q1" s="1125"/>
      <c r="R1" s="1125"/>
      <c r="S1" s="1125"/>
      <c r="T1" s="1125"/>
      <c r="U1" s="1125"/>
      <c r="V1" s="1125"/>
      <c r="W1" s="1172" t="s">
        <v>156</v>
      </c>
    </row>
    <row r="2" spans="1:26" ht="36" customHeight="1">
      <c r="A2" s="405" t="s">
        <v>393</v>
      </c>
      <c r="B2" s="405"/>
      <c r="C2" s="405"/>
      <c r="D2" s="405"/>
      <c r="E2" s="405"/>
      <c r="F2" s="405"/>
      <c r="G2" s="405"/>
      <c r="H2" s="405"/>
      <c r="I2" s="405"/>
      <c r="J2" s="405"/>
      <c r="K2" s="405"/>
      <c r="L2" s="405"/>
      <c r="M2" s="405"/>
      <c r="N2" s="405"/>
      <c r="O2" s="405"/>
      <c r="P2" s="405"/>
      <c r="Q2" s="405"/>
      <c r="R2" s="405"/>
      <c r="S2" s="405"/>
      <c r="T2" s="405"/>
      <c r="U2" s="405"/>
      <c r="V2" s="405"/>
      <c r="W2" s="405"/>
    </row>
    <row r="3" spans="1:26">
      <c r="A3" s="1125"/>
      <c r="B3" s="1125"/>
      <c r="C3" s="1125"/>
      <c r="D3" s="1125"/>
      <c r="E3" s="56"/>
      <c r="F3" s="56"/>
      <c r="G3" s="56"/>
      <c r="H3" s="56"/>
      <c r="I3" s="56"/>
      <c r="J3" s="56"/>
      <c r="K3" s="56"/>
      <c r="L3" s="56"/>
      <c r="M3" s="56"/>
      <c r="N3" s="56"/>
      <c r="O3" s="56"/>
      <c r="P3" s="135"/>
      <c r="Q3" s="135"/>
      <c r="R3" s="135"/>
      <c r="S3" s="135"/>
      <c r="T3" s="135"/>
      <c r="U3" s="135"/>
      <c r="V3" s="135"/>
      <c r="W3" s="1173" t="s">
        <v>747</v>
      </c>
    </row>
    <row r="4" spans="1:26" ht="22.5" customHeight="1">
      <c r="A4" s="432" t="s">
        <v>25</v>
      </c>
      <c r="B4" s="442"/>
      <c r="C4" s="1134"/>
      <c r="D4" s="1144"/>
      <c r="E4" s="1144"/>
      <c r="F4" s="1144"/>
      <c r="G4" s="1144"/>
      <c r="H4" s="1149"/>
      <c r="I4" s="1027"/>
      <c r="J4" s="1141"/>
      <c r="K4" s="1141"/>
      <c r="L4" s="1157"/>
      <c r="M4" s="1141"/>
      <c r="N4" s="1141"/>
      <c r="O4" s="1141"/>
      <c r="P4" s="1161"/>
      <c r="Q4" s="1165"/>
      <c r="R4" s="1168"/>
      <c r="S4" s="1168"/>
      <c r="T4" s="1168"/>
      <c r="U4" s="1168"/>
      <c r="V4" s="1168"/>
      <c r="W4" s="1161"/>
    </row>
    <row r="5" spans="1:26" ht="15.75" customHeight="1">
      <c r="A5" s="1126" t="s">
        <v>394</v>
      </c>
      <c r="B5" s="56"/>
      <c r="C5" s="1135"/>
      <c r="D5" s="1145"/>
      <c r="E5" s="1145"/>
      <c r="F5" s="1145"/>
      <c r="G5" s="1145"/>
      <c r="H5" s="1150"/>
      <c r="I5" s="1126" t="s">
        <v>396</v>
      </c>
      <c r="J5" s="56"/>
      <c r="K5" s="56"/>
      <c r="L5" s="1158"/>
      <c r="M5" s="1160"/>
      <c r="N5" s="1160"/>
      <c r="O5" s="56" t="s">
        <v>398</v>
      </c>
      <c r="P5" s="1162"/>
      <c r="Q5" s="1166"/>
      <c r="R5" s="1169"/>
      <c r="S5" s="1169"/>
      <c r="T5" s="1169"/>
      <c r="U5" s="1169"/>
      <c r="V5" s="1169"/>
      <c r="W5" s="1174"/>
    </row>
    <row r="6" spans="1:26" ht="18" customHeight="1">
      <c r="A6" s="1126"/>
      <c r="B6" s="56"/>
      <c r="C6" s="1135"/>
      <c r="D6" s="1145"/>
      <c r="E6" s="1145"/>
      <c r="F6" s="1145"/>
      <c r="G6" s="1145"/>
      <c r="H6" s="1150"/>
      <c r="I6" s="1126"/>
      <c r="J6" s="56"/>
      <c r="K6" s="56"/>
      <c r="L6" s="1158"/>
      <c r="M6" s="1160"/>
      <c r="N6" s="1160"/>
      <c r="O6" s="56"/>
      <c r="P6" s="1162"/>
      <c r="Q6" s="1166"/>
      <c r="R6" s="1169"/>
      <c r="S6" s="1169"/>
      <c r="T6" s="1169"/>
      <c r="U6" s="1169"/>
      <c r="V6" s="1169"/>
      <c r="W6" s="1174"/>
    </row>
    <row r="7" spans="1:26" ht="18" customHeight="1">
      <c r="A7" s="1127"/>
      <c r="B7" s="446"/>
      <c r="C7" s="1136"/>
      <c r="D7" s="1146"/>
      <c r="E7" s="1146"/>
      <c r="F7" s="1146"/>
      <c r="G7" s="1146"/>
      <c r="H7" s="1151"/>
      <c r="I7" s="1028"/>
      <c r="J7" s="1154"/>
      <c r="K7" s="1154"/>
      <c r="L7" s="1159"/>
      <c r="M7" s="1154"/>
      <c r="N7" s="1154"/>
      <c r="O7" s="1154"/>
      <c r="P7" s="1163"/>
      <c r="Q7" s="1167"/>
      <c r="R7" s="1170"/>
      <c r="S7" s="1170"/>
      <c r="T7" s="1170"/>
      <c r="U7" s="1170"/>
      <c r="V7" s="1170"/>
      <c r="W7" s="1163"/>
    </row>
    <row r="8" spans="1:26" ht="34.5" customHeight="1">
      <c r="A8" s="1128" t="s">
        <v>404</v>
      </c>
      <c r="B8" s="463"/>
      <c r="C8" s="1137"/>
      <c r="D8" s="1137"/>
      <c r="E8" s="1137"/>
      <c r="F8" s="311"/>
      <c r="G8" s="311"/>
      <c r="H8" s="311"/>
      <c r="I8" s="311"/>
      <c r="J8" s="311"/>
      <c r="K8" s="311"/>
      <c r="L8" s="311"/>
      <c r="M8" s="311"/>
      <c r="N8" s="311"/>
      <c r="O8" s="311"/>
      <c r="P8" s="311"/>
      <c r="Q8" s="311"/>
      <c r="R8" s="311"/>
      <c r="S8" s="311"/>
      <c r="T8" s="311"/>
      <c r="U8" s="311"/>
      <c r="V8" s="311"/>
      <c r="W8" s="1175"/>
    </row>
    <row r="9" spans="1:26" ht="34.5" customHeight="1">
      <c r="A9" s="1126"/>
      <c r="B9" s="415" t="s">
        <v>405</v>
      </c>
      <c r="C9" s="463"/>
      <c r="D9" s="463"/>
      <c r="E9" s="463"/>
      <c r="F9" s="463"/>
      <c r="G9" s="463"/>
      <c r="H9" s="234"/>
      <c r="I9" s="415" t="s">
        <v>128</v>
      </c>
      <c r="J9" s="463"/>
      <c r="K9" s="463"/>
      <c r="L9" s="463"/>
      <c r="M9" s="463"/>
      <c r="N9" s="463"/>
      <c r="O9" s="463"/>
      <c r="P9" s="463"/>
      <c r="Q9" s="463"/>
      <c r="R9" s="463"/>
      <c r="S9" s="463"/>
      <c r="T9" s="463"/>
      <c r="U9" s="463"/>
      <c r="V9" s="463"/>
      <c r="W9" s="234"/>
    </row>
    <row r="10" spans="1:26" ht="49.5" customHeight="1">
      <c r="A10" s="1126"/>
      <c r="B10" s="1132"/>
      <c r="C10" s="1138"/>
      <c r="D10" s="1138"/>
      <c r="E10" s="1138"/>
      <c r="F10" s="1138"/>
      <c r="G10" s="1138"/>
      <c r="H10" s="1139"/>
      <c r="I10" s="1152"/>
      <c r="J10" s="1155"/>
      <c r="K10" s="1155"/>
      <c r="L10" s="1155"/>
      <c r="M10" s="1155"/>
      <c r="N10" s="1155"/>
      <c r="O10" s="1155"/>
      <c r="P10" s="1155"/>
      <c r="Q10" s="1155"/>
      <c r="R10" s="1155"/>
      <c r="S10" s="1155"/>
      <c r="T10" s="1155"/>
      <c r="U10" s="1155"/>
      <c r="V10" s="1155"/>
      <c r="W10" s="1176"/>
    </row>
    <row r="11" spans="1:26" ht="34.5" customHeight="1">
      <c r="A11" s="1128" t="s">
        <v>408</v>
      </c>
      <c r="B11" s="463"/>
      <c r="C11" s="1137"/>
      <c r="D11" s="1137"/>
      <c r="E11" s="1137"/>
      <c r="F11" s="311"/>
      <c r="G11" s="311"/>
      <c r="H11" s="311"/>
      <c r="I11" s="311"/>
      <c r="J11" s="311"/>
      <c r="K11" s="311"/>
      <c r="L11" s="311"/>
      <c r="M11" s="311"/>
      <c r="N11" s="311"/>
      <c r="O11" s="311"/>
      <c r="P11" s="311"/>
      <c r="Q11" s="311"/>
      <c r="R11" s="311"/>
      <c r="S11" s="311"/>
      <c r="T11" s="311"/>
      <c r="U11" s="311"/>
      <c r="V11" s="311"/>
      <c r="W11" s="1175"/>
    </row>
    <row r="12" spans="1:26" ht="40.5" customHeight="1">
      <c r="A12" s="1129"/>
      <c r="B12" s="415" t="s">
        <v>412</v>
      </c>
      <c r="C12" s="234"/>
      <c r="D12" s="1147" t="s">
        <v>415</v>
      </c>
      <c r="E12" s="415" t="s">
        <v>416</v>
      </c>
      <c r="F12" s="463"/>
      <c r="G12" s="463"/>
      <c r="H12" s="463"/>
      <c r="I12" s="463"/>
      <c r="J12" s="463"/>
      <c r="K12" s="463"/>
      <c r="L12" s="463"/>
      <c r="M12" s="463"/>
      <c r="N12" s="463"/>
      <c r="O12" s="234"/>
      <c r="P12" s="415" t="s">
        <v>419</v>
      </c>
      <c r="Q12" s="463"/>
      <c r="R12" s="463"/>
      <c r="S12" s="234"/>
      <c r="T12" s="415" t="s">
        <v>421</v>
      </c>
      <c r="U12" s="463"/>
      <c r="V12" s="463"/>
      <c r="W12" s="234"/>
      <c r="Z12" s="1169"/>
    </row>
    <row r="13" spans="1:26" ht="45" customHeight="1">
      <c r="A13" s="1130"/>
      <c r="B13" s="1132"/>
      <c r="C13" s="1139"/>
      <c r="D13" s="1132"/>
      <c r="E13" s="1148"/>
      <c r="F13" s="438"/>
      <c r="G13" s="463" t="s">
        <v>308</v>
      </c>
      <c r="H13" s="438"/>
      <c r="I13" s="1153" t="s">
        <v>247</v>
      </c>
      <c r="J13" s="1156" t="s">
        <v>99</v>
      </c>
      <c r="K13" s="1148"/>
      <c r="L13" s="438"/>
      <c r="M13" s="463" t="s">
        <v>308</v>
      </c>
      <c r="N13" s="438"/>
      <c r="O13" s="234" t="s">
        <v>247</v>
      </c>
      <c r="P13" s="438"/>
      <c r="Q13" s="463" t="s">
        <v>308</v>
      </c>
      <c r="R13" s="438"/>
      <c r="S13" s="234" t="s">
        <v>247</v>
      </c>
      <c r="T13" s="438"/>
      <c r="U13" s="463" t="s">
        <v>308</v>
      </c>
      <c r="V13" s="438"/>
      <c r="W13" s="234" t="s">
        <v>247</v>
      </c>
    </row>
    <row r="14" spans="1:26" ht="45" customHeight="1">
      <c r="A14" s="1130"/>
      <c r="B14" s="1132"/>
      <c r="C14" s="1139"/>
      <c r="D14" s="1132"/>
      <c r="E14" s="1148"/>
      <c r="F14" s="438"/>
      <c r="G14" s="463" t="s">
        <v>308</v>
      </c>
      <c r="H14" s="438"/>
      <c r="I14" s="1153" t="s">
        <v>247</v>
      </c>
      <c r="J14" s="1156" t="s">
        <v>99</v>
      </c>
      <c r="K14" s="1148"/>
      <c r="L14" s="438"/>
      <c r="M14" s="463" t="s">
        <v>308</v>
      </c>
      <c r="N14" s="438"/>
      <c r="O14" s="234" t="s">
        <v>247</v>
      </c>
      <c r="P14" s="438"/>
      <c r="Q14" s="463" t="s">
        <v>308</v>
      </c>
      <c r="R14" s="438"/>
      <c r="S14" s="234" t="s">
        <v>247</v>
      </c>
      <c r="T14" s="438"/>
      <c r="U14" s="463" t="s">
        <v>308</v>
      </c>
      <c r="V14" s="438"/>
      <c r="W14" s="234" t="s">
        <v>247</v>
      </c>
    </row>
    <row r="15" spans="1:26" ht="45" customHeight="1">
      <c r="A15" s="1130"/>
      <c r="B15" s="1132"/>
      <c r="C15" s="1139"/>
      <c r="D15" s="1132"/>
      <c r="E15" s="1148"/>
      <c r="F15" s="438"/>
      <c r="G15" s="463" t="s">
        <v>308</v>
      </c>
      <c r="H15" s="438"/>
      <c r="I15" s="1153" t="s">
        <v>247</v>
      </c>
      <c r="J15" s="1156" t="s">
        <v>99</v>
      </c>
      <c r="K15" s="1148"/>
      <c r="L15" s="438"/>
      <c r="M15" s="463" t="s">
        <v>308</v>
      </c>
      <c r="N15" s="438"/>
      <c r="O15" s="234" t="s">
        <v>247</v>
      </c>
      <c r="P15" s="438"/>
      <c r="Q15" s="463" t="s">
        <v>308</v>
      </c>
      <c r="R15" s="438"/>
      <c r="S15" s="234" t="s">
        <v>247</v>
      </c>
      <c r="T15" s="438"/>
      <c r="U15" s="463" t="s">
        <v>308</v>
      </c>
      <c r="V15" s="438"/>
      <c r="W15" s="234" t="s">
        <v>247</v>
      </c>
    </row>
    <row r="16" spans="1:26" ht="45" customHeight="1">
      <c r="A16" s="1130"/>
      <c r="B16" s="1132"/>
      <c r="C16" s="1139"/>
      <c r="D16" s="1132"/>
      <c r="E16" s="1148"/>
      <c r="F16" s="438"/>
      <c r="G16" s="463" t="s">
        <v>308</v>
      </c>
      <c r="H16" s="438"/>
      <c r="I16" s="1153" t="s">
        <v>383</v>
      </c>
      <c r="J16" s="1156" t="s">
        <v>99</v>
      </c>
      <c r="K16" s="1148"/>
      <c r="L16" s="438"/>
      <c r="M16" s="463" t="s">
        <v>308</v>
      </c>
      <c r="N16" s="438"/>
      <c r="O16" s="234" t="s">
        <v>383</v>
      </c>
      <c r="P16" s="438"/>
      <c r="Q16" s="463" t="s">
        <v>308</v>
      </c>
      <c r="R16" s="438"/>
      <c r="S16" s="234" t="s">
        <v>383</v>
      </c>
      <c r="T16" s="438"/>
      <c r="U16" s="463" t="s">
        <v>308</v>
      </c>
      <c r="V16" s="438"/>
      <c r="W16" s="234" t="s">
        <v>383</v>
      </c>
    </row>
    <row r="17" spans="1:23" ht="45" customHeight="1">
      <c r="A17" s="1130"/>
      <c r="B17" s="1132"/>
      <c r="C17" s="1139"/>
      <c r="D17" s="1132"/>
      <c r="E17" s="1148"/>
      <c r="F17" s="438"/>
      <c r="G17" s="463" t="s">
        <v>308</v>
      </c>
      <c r="H17" s="438"/>
      <c r="I17" s="1153" t="s">
        <v>383</v>
      </c>
      <c r="J17" s="1156" t="s">
        <v>99</v>
      </c>
      <c r="K17" s="1148"/>
      <c r="L17" s="438"/>
      <c r="M17" s="463" t="s">
        <v>308</v>
      </c>
      <c r="N17" s="438"/>
      <c r="O17" s="234" t="s">
        <v>383</v>
      </c>
      <c r="P17" s="438"/>
      <c r="Q17" s="463" t="s">
        <v>308</v>
      </c>
      <c r="R17" s="438"/>
      <c r="S17" s="234" t="s">
        <v>383</v>
      </c>
      <c r="T17" s="438"/>
      <c r="U17" s="463" t="s">
        <v>308</v>
      </c>
      <c r="V17" s="438"/>
      <c r="W17" s="234" t="s">
        <v>383</v>
      </c>
    </row>
    <row r="18" spans="1:23" ht="45" customHeight="1">
      <c r="A18" s="1131"/>
      <c r="B18" s="1133"/>
      <c r="C18" s="1140"/>
      <c r="D18" s="1140"/>
      <c r="E18" s="1140"/>
      <c r="F18" s="463"/>
      <c r="G18" s="463"/>
      <c r="H18" s="311"/>
      <c r="I18" s="463"/>
      <c r="J18" s="321"/>
      <c r="K18" s="415" t="s">
        <v>425</v>
      </c>
      <c r="L18" s="463"/>
      <c r="M18" s="463"/>
      <c r="N18" s="463"/>
      <c r="O18" s="234"/>
      <c r="P18" s="1164"/>
      <c r="Q18" s="446" t="s">
        <v>308</v>
      </c>
      <c r="R18" s="1164"/>
      <c r="S18" s="1171" t="s">
        <v>383</v>
      </c>
      <c r="T18" s="1164"/>
      <c r="U18" s="446" t="s">
        <v>308</v>
      </c>
      <c r="V18" s="1164"/>
      <c r="W18" s="1171" t="s">
        <v>383</v>
      </c>
    </row>
    <row r="19" spans="1:23">
      <c r="A19" s="196"/>
      <c r="B19" s="196"/>
      <c r="C19" s="1141"/>
      <c r="D19" s="1141"/>
      <c r="E19" s="1141"/>
      <c r="F19" s="1141"/>
      <c r="G19" s="1141"/>
      <c r="H19" s="1141"/>
      <c r="I19" s="1141"/>
      <c r="J19" s="1141"/>
      <c r="K19" s="1141"/>
      <c r="L19" s="1141"/>
      <c r="M19" s="1141"/>
      <c r="N19" s="1141"/>
      <c r="O19" s="1141"/>
      <c r="P19" s="1141"/>
      <c r="Q19" s="1141"/>
      <c r="R19" s="1141"/>
      <c r="S19" s="1141"/>
      <c r="T19" s="1141"/>
      <c r="U19" s="1141"/>
      <c r="V19" s="1141"/>
      <c r="W19" s="1141"/>
    </row>
    <row r="20" spans="1:23" ht="18" customHeight="1">
      <c r="A20" s="197"/>
      <c r="B20" s="56"/>
      <c r="C20" s="135"/>
      <c r="D20" s="135"/>
      <c r="E20" s="135"/>
      <c r="F20" s="135"/>
      <c r="G20" s="135"/>
      <c r="H20" s="135"/>
      <c r="I20" s="135"/>
      <c r="J20" s="135"/>
      <c r="K20" s="135"/>
      <c r="L20" s="135"/>
      <c r="M20" s="135"/>
      <c r="N20" s="135"/>
      <c r="O20" s="135"/>
      <c r="P20" s="135"/>
      <c r="Q20" s="135"/>
      <c r="R20" s="135"/>
      <c r="S20" s="135"/>
      <c r="T20" s="135"/>
      <c r="U20" s="135"/>
      <c r="V20" s="135"/>
      <c r="W20" s="135"/>
    </row>
    <row r="21" spans="1:23" s="135" customFormat="1" ht="18" customHeight="1">
      <c r="A21" s="135"/>
      <c r="B21" s="135"/>
      <c r="C21" s="1142"/>
      <c r="D21" s="1142"/>
      <c r="E21" s="1142"/>
      <c r="F21" s="1142"/>
      <c r="G21" s="1142"/>
      <c r="H21" s="1142"/>
      <c r="I21" s="1142"/>
      <c r="J21" s="1142"/>
      <c r="K21" s="1142"/>
      <c r="L21" s="1142"/>
      <c r="M21" s="1142"/>
      <c r="N21" s="1142"/>
      <c r="O21" s="1142"/>
      <c r="P21" s="135"/>
      <c r="Q21" s="135"/>
      <c r="R21" s="135"/>
      <c r="S21" s="135"/>
      <c r="T21" s="135"/>
      <c r="U21" s="135"/>
      <c r="V21" s="135"/>
      <c r="W21" s="135"/>
    </row>
    <row r="22" spans="1:23" s="135" customFormat="1" ht="18" customHeight="1">
      <c r="A22" s="135"/>
      <c r="B22" s="135"/>
      <c r="C22" s="1143"/>
      <c r="D22" s="1143"/>
      <c r="E22" s="1143"/>
      <c r="F22" s="1143"/>
      <c r="G22" s="1143"/>
      <c r="H22" s="1143"/>
      <c r="I22" s="1143"/>
      <c r="J22" s="1143"/>
      <c r="K22" s="1143"/>
      <c r="L22" s="1143"/>
      <c r="M22" s="1143"/>
      <c r="N22" s="1143"/>
      <c r="O22" s="1143"/>
      <c r="P22" s="1143"/>
      <c r="Q22" s="1143"/>
      <c r="R22" s="1143"/>
      <c r="S22" s="1143"/>
      <c r="T22" s="1143"/>
      <c r="U22" s="1143"/>
      <c r="V22" s="1143"/>
      <c r="W22" s="1143"/>
    </row>
    <row r="23" spans="1:23" ht="18" customHeight="1">
      <c r="A23" s="135"/>
      <c r="B23" s="135"/>
      <c r="C23" s="135"/>
      <c r="D23" s="135"/>
      <c r="E23" s="135"/>
      <c r="F23" s="135"/>
      <c r="G23" s="135"/>
      <c r="H23" s="135"/>
      <c r="I23" s="135"/>
      <c r="J23" s="135"/>
      <c r="K23" s="135"/>
      <c r="L23" s="135"/>
      <c r="M23" s="135"/>
      <c r="N23" s="135"/>
      <c r="O23" s="135"/>
      <c r="P23" s="135"/>
      <c r="Q23" s="135"/>
      <c r="R23" s="135"/>
      <c r="S23" s="135"/>
      <c r="T23" s="135"/>
      <c r="U23" s="135"/>
      <c r="V23" s="135"/>
      <c r="W23" s="135"/>
    </row>
  </sheetData>
  <mergeCells count="24">
    <mergeCell ref="A2:W2"/>
    <mergeCell ref="E3:O3"/>
    <mergeCell ref="A4:B4"/>
    <mergeCell ref="C4:H4"/>
    <mergeCell ref="B9:H9"/>
    <mergeCell ref="I9:W9"/>
    <mergeCell ref="B10:H10"/>
    <mergeCell ref="I10:W10"/>
    <mergeCell ref="B12:C12"/>
    <mergeCell ref="E12:O12"/>
    <mergeCell ref="P12:S12"/>
    <mergeCell ref="T12:W12"/>
    <mergeCell ref="B13:C13"/>
    <mergeCell ref="B14:C14"/>
    <mergeCell ref="B15:C15"/>
    <mergeCell ref="B16:C16"/>
    <mergeCell ref="B17:C17"/>
    <mergeCell ref="K18:O18"/>
    <mergeCell ref="A5:B7"/>
    <mergeCell ref="C5:H7"/>
    <mergeCell ref="I5:L6"/>
    <mergeCell ref="M5:N6"/>
    <mergeCell ref="O5:P6"/>
    <mergeCell ref="A12:A17"/>
  </mergeCells>
  <phoneticPr fontId="16"/>
  <conditionalFormatting sqref="M5:N6 H13:H17 N13:N17 P13:P18 R13:R18 T13:T18 V13:V18 C4:H7 B10 I10:W10 B13:F17 K13:L17">
    <cfRule type="cellIs" dxfId="53" priority="1" stopIfTrue="1" operator="equal">
      <formula>""</formula>
    </cfRule>
  </conditionalFormatting>
  <dataValidations count="2">
    <dataValidation imeMode="fullKatakana" allowBlank="1" showDropDown="0" showInputMessage="1" showErrorMessage="1" sqref="C4:H4"/>
    <dataValidation type="list" allowBlank="1" showDropDown="0" showInputMessage="1" showErrorMessage="1" sqref="E13:E17 K13:K17">
      <formula1>"令和 , 平成 , 昭和"</formula1>
    </dataValidation>
  </dataValidations>
  <printOptions horizontalCentered="1"/>
  <pageMargins left="0.70866141732283472" right="0.70866141732283472" top="0.74803149606299213" bottom="0.74803149606299213" header="0.31496062992125984" footer="0.31496062992125984"/>
  <pageSetup paperSize="9" scale="70" fitToWidth="1" fitToHeight="1" orientation="landscape" usePrinterDefaults="1" r:id="rId1"/>
  <headerFooter scaleWithDoc="0"/>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sheetPr codeName="Sheet11"/>
  <dimension ref="A1:I43"/>
  <sheetViews>
    <sheetView view="pageBreakPreview" zoomScale="70" zoomScaleSheetLayoutView="70" workbookViewId="0">
      <selection activeCell="G1" sqref="G1"/>
    </sheetView>
  </sheetViews>
  <sheetFormatPr defaultRowHeight="13.5"/>
  <cols>
    <col min="1" max="2" width="17.625" style="1177" customWidth="1"/>
    <col min="3" max="3" width="11.625" style="1177" customWidth="1"/>
    <col min="4" max="4" width="21.625" style="1177" customWidth="1"/>
    <col min="5" max="5" width="16" style="1177" customWidth="1"/>
    <col min="6" max="6" width="43.75" style="1177" customWidth="1"/>
    <col min="7" max="18" width="15.625" style="1178" customWidth="1"/>
    <col min="19" max="16384" width="9" style="1178" customWidth="1"/>
  </cols>
  <sheetData>
    <row r="1" spans="1:9" ht="24.95" customHeight="1">
      <c r="A1" s="1179"/>
      <c r="B1" s="1179"/>
      <c r="C1" s="1210"/>
      <c r="D1" s="1210"/>
      <c r="E1" s="1210"/>
      <c r="F1" s="1239" t="s">
        <v>638</v>
      </c>
      <c r="G1" s="1178" t="s">
        <v>316</v>
      </c>
    </row>
    <row r="2" spans="1:9" ht="39.950000000000003" customHeight="1">
      <c r="A2" s="1180" t="str">
        <f>$H$2</f>
        <v>使用教科書等一覧</v>
      </c>
      <c r="B2" s="1180"/>
      <c r="C2" s="1180"/>
      <c r="D2" s="1180"/>
      <c r="E2" s="1180"/>
      <c r="F2" s="1180"/>
      <c r="H2" s="401" t="s">
        <v>1210</v>
      </c>
      <c r="I2" s="1124" t="s">
        <v>1265</v>
      </c>
    </row>
    <row r="3" spans="1:9" ht="39.950000000000003" customHeight="1">
      <c r="A3" s="1181" t="s">
        <v>370</v>
      </c>
      <c r="B3" s="1197" t="str">
        <f>IF(様1!L11="","",様1!L11)</f>
        <v/>
      </c>
      <c r="C3" s="1197"/>
      <c r="D3" s="1197"/>
      <c r="E3" s="1181" t="s">
        <v>16</v>
      </c>
      <c r="F3" s="1240" t="str">
        <f>IF(様1!G24="","",様1!G24)</f>
        <v/>
      </c>
      <c r="G3" s="1178" t="s">
        <v>316</v>
      </c>
    </row>
    <row r="4" spans="1:9" ht="30" customHeight="1">
      <c r="A4" s="1182" t="s">
        <v>479</v>
      </c>
      <c r="B4" s="1198"/>
    </row>
    <row r="5" spans="1:9" ht="39.950000000000003" customHeight="1">
      <c r="A5" s="1183" t="s">
        <v>833</v>
      </c>
      <c r="B5" s="1199"/>
      <c r="C5" s="1211" t="s">
        <v>1544</v>
      </c>
      <c r="D5" s="1199"/>
      <c r="E5" s="1229" t="s">
        <v>1545</v>
      </c>
      <c r="F5" s="1241" t="s">
        <v>426</v>
      </c>
      <c r="H5" s="1178" t="s">
        <v>303</v>
      </c>
    </row>
    <row r="6" spans="1:9" ht="20.25" customHeight="1">
      <c r="A6" s="1184"/>
      <c r="B6" s="1200"/>
      <c r="C6" s="1212"/>
      <c r="D6" s="1219"/>
      <c r="E6" s="1230"/>
      <c r="F6" s="1242"/>
    </row>
    <row r="7" spans="1:9" ht="20.25" customHeight="1">
      <c r="A7" s="1185"/>
      <c r="B7" s="1201"/>
      <c r="C7" s="1213"/>
      <c r="D7" s="1220"/>
      <c r="E7" s="1231"/>
      <c r="F7" s="1243"/>
    </row>
    <row r="8" spans="1:9" ht="20.25" customHeight="1">
      <c r="A8" s="1186"/>
      <c r="B8" s="1202"/>
      <c r="C8" s="1214"/>
      <c r="D8" s="1221"/>
      <c r="E8" s="1232"/>
      <c r="F8" s="1243"/>
    </row>
    <row r="9" spans="1:9" ht="20.25" customHeight="1">
      <c r="A9" s="1185"/>
      <c r="B9" s="1201"/>
      <c r="C9" s="1213"/>
      <c r="D9" s="1220"/>
      <c r="E9" s="1231"/>
      <c r="F9" s="1243"/>
    </row>
    <row r="10" spans="1:9" ht="20.25" customHeight="1">
      <c r="A10" s="1186"/>
      <c r="B10" s="1202"/>
      <c r="C10" s="1214"/>
      <c r="D10" s="1221"/>
      <c r="E10" s="1232"/>
      <c r="F10" s="1243"/>
    </row>
    <row r="11" spans="1:9" ht="20.25" customHeight="1">
      <c r="A11" s="1185"/>
      <c r="B11" s="1201"/>
      <c r="C11" s="1213"/>
      <c r="D11" s="1220"/>
      <c r="E11" s="1231"/>
      <c r="F11" s="1243"/>
    </row>
    <row r="12" spans="1:9" ht="20.25" customHeight="1">
      <c r="A12" s="1186"/>
      <c r="B12" s="1202"/>
      <c r="C12" s="1214"/>
      <c r="D12" s="1221"/>
      <c r="E12" s="1232"/>
      <c r="F12" s="1244"/>
    </row>
    <row r="13" spans="1:9" ht="20.25" customHeight="1">
      <c r="A13" s="1185"/>
      <c r="B13" s="1201"/>
      <c r="C13" s="1213"/>
      <c r="D13" s="1220"/>
      <c r="E13" s="1231"/>
      <c r="F13" s="1244"/>
    </row>
    <row r="14" spans="1:9" ht="20.25" customHeight="1">
      <c r="A14" s="1186"/>
      <c r="B14" s="1202"/>
      <c r="C14" s="1214"/>
      <c r="D14" s="1221"/>
      <c r="E14" s="1232"/>
      <c r="F14" s="1244"/>
    </row>
    <row r="15" spans="1:9" ht="20.25" customHeight="1">
      <c r="A15" s="1185"/>
      <c r="B15" s="1201"/>
      <c r="C15" s="1213"/>
      <c r="D15" s="1220"/>
      <c r="E15" s="1231"/>
      <c r="F15" s="1244"/>
    </row>
    <row r="16" spans="1:9" ht="20.25" customHeight="1">
      <c r="A16" s="1186"/>
      <c r="B16" s="1202"/>
      <c r="C16" s="1214"/>
      <c r="D16" s="1221"/>
      <c r="E16" s="1232"/>
      <c r="F16" s="1244"/>
    </row>
    <row r="17" spans="1:6" ht="20.25" customHeight="1">
      <c r="A17" s="1185"/>
      <c r="B17" s="1201"/>
      <c r="C17" s="1213"/>
      <c r="D17" s="1220"/>
      <c r="E17" s="1231"/>
      <c r="F17" s="1244"/>
    </row>
    <row r="18" spans="1:6" ht="20.25" customHeight="1">
      <c r="A18" s="1186"/>
      <c r="B18" s="1202"/>
      <c r="C18" s="1214"/>
      <c r="D18" s="1221"/>
      <c r="E18" s="1232"/>
      <c r="F18" s="1244"/>
    </row>
    <row r="19" spans="1:6" ht="20.25" customHeight="1">
      <c r="A19" s="1185"/>
      <c r="B19" s="1201"/>
      <c r="C19" s="1213"/>
      <c r="D19" s="1220"/>
      <c r="E19" s="1231"/>
      <c r="F19" s="1244"/>
    </row>
    <row r="20" spans="1:6" ht="20.25" customHeight="1">
      <c r="A20" s="1186"/>
      <c r="B20" s="1202"/>
      <c r="C20" s="1214"/>
      <c r="D20" s="1221"/>
      <c r="E20" s="1232"/>
      <c r="F20" s="1244"/>
    </row>
    <row r="21" spans="1:6" ht="20.25" customHeight="1">
      <c r="A21" s="1185"/>
      <c r="B21" s="1201"/>
      <c r="C21" s="1213"/>
      <c r="D21" s="1220"/>
      <c r="E21" s="1231"/>
      <c r="F21" s="1244"/>
    </row>
    <row r="22" spans="1:6" ht="20.25" customHeight="1">
      <c r="A22" s="1186"/>
      <c r="B22" s="1202"/>
      <c r="C22" s="1214"/>
      <c r="D22" s="1221"/>
      <c r="E22" s="1232"/>
      <c r="F22" s="1244"/>
    </row>
    <row r="23" spans="1:6" ht="20.25" customHeight="1">
      <c r="A23" s="1185"/>
      <c r="B23" s="1201"/>
      <c r="C23" s="1213"/>
      <c r="D23" s="1220"/>
      <c r="E23" s="1231"/>
      <c r="F23" s="1244"/>
    </row>
    <row r="24" spans="1:6" ht="20.25" customHeight="1">
      <c r="A24" s="1186"/>
      <c r="B24" s="1202"/>
      <c r="C24" s="1214"/>
      <c r="D24" s="1221"/>
      <c r="E24" s="1232"/>
      <c r="F24" s="1244"/>
    </row>
    <row r="25" spans="1:6" ht="20.25" customHeight="1">
      <c r="A25" s="1185"/>
      <c r="B25" s="1201"/>
      <c r="C25" s="1213"/>
      <c r="D25" s="1220"/>
      <c r="E25" s="1231"/>
      <c r="F25" s="1244"/>
    </row>
    <row r="26" spans="1:6" s="44" customFormat="1" ht="20.100000000000001" customHeight="1">
      <c r="A26" s="1187" t="s">
        <v>924</v>
      </c>
      <c r="B26" s="1203"/>
      <c r="C26" s="1203"/>
      <c r="D26" s="1222"/>
      <c r="E26" s="1233">
        <f>SUM(E6:E25)</f>
        <v>0</v>
      </c>
      <c r="F26" s="1245"/>
    </row>
    <row r="27" spans="1:6" ht="20.100000000000001" customHeight="1">
      <c r="A27" s="1187"/>
      <c r="B27" s="1203"/>
      <c r="C27" s="1203"/>
      <c r="D27" s="1222"/>
      <c r="E27" s="1233"/>
      <c r="F27" s="1245"/>
    </row>
    <row r="28" spans="1:6" s="44" customFormat="1" ht="20.100000000000001" customHeight="1">
      <c r="A28" s="1187" t="s">
        <v>1541</v>
      </c>
      <c r="B28" s="1203"/>
      <c r="C28" s="1203"/>
      <c r="D28" s="1222"/>
      <c r="E28" s="1233">
        <v>0</v>
      </c>
      <c r="F28" s="1246" t="s">
        <v>1542</v>
      </c>
    </row>
    <row r="29" spans="1:6" ht="20.100000000000001" customHeight="1">
      <c r="A29" s="1187"/>
      <c r="B29" s="1203"/>
      <c r="C29" s="1203"/>
      <c r="D29" s="1222"/>
      <c r="E29" s="1233"/>
      <c r="F29" s="1246"/>
    </row>
    <row r="30" spans="1:6" s="44" customFormat="1" ht="20.100000000000001" customHeight="1">
      <c r="A30" s="1187" t="s">
        <v>862</v>
      </c>
      <c r="B30" s="1203"/>
      <c r="C30" s="1203"/>
      <c r="D30" s="1222"/>
      <c r="E30" s="1233">
        <v>0</v>
      </c>
      <c r="F30" s="1246" t="s">
        <v>1543</v>
      </c>
    </row>
    <row r="31" spans="1:6" ht="20.100000000000001" customHeight="1">
      <c r="A31" s="1188"/>
      <c r="B31" s="1204"/>
      <c r="C31" s="1204"/>
      <c r="D31" s="1223"/>
      <c r="E31" s="1234"/>
      <c r="F31" s="1247"/>
    </row>
    <row r="32" spans="1:6" s="44" customFormat="1" ht="20.100000000000001" customHeight="1">
      <c r="A32" s="1189" t="s">
        <v>1121</v>
      </c>
      <c r="B32" s="1205"/>
      <c r="C32" s="1205"/>
      <c r="D32" s="1224"/>
      <c r="E32" s="1235">
        <f>SUM(E26:E31)</f>
        <v>0</v>
      </c>
      <c r="F32" s="1248"/>
    </row>
    <row r="33" spans="1:6" ht="20.100000000000001" customHeight="1">
      <c r="A33" s="1190"/>
      <c r="B33" s="1206"/>
      <c r="C33" s="1206"/>
      <c r="D33" s="1225"/>
      <c r="E33" s="1236"/>
      <c r="F33" s="1249"/>
    </row>
    <row r="34" spans="1:6" ht="24.75" customHeight="1">
      <c r="A34" s="197" t="s">
        <v>1546</v>
      </c>
      <c r="B34" s="197"/>
      <c r="C34" s="1215"/>
      <c r="D34" s="1215"/>
      <c r="E34" s="1237"/>
      <c r="F34" s="1215"/>
    </row>
    <row r="35" spans="1:6" ht="60.75" customHeight="1">
      <c r="A35" s="1191" t="s">
        <v>1436</v>
      </c>
      <c r="B35" s="1207"/>
      <c r="C35" s="1207"/>
      <c r="D35" s="1207"/>
      <c r="E35" s="1207"/>
      <c r="F35" s="1250"/>
    </row>
    <row r="36" spans="1:6" ht="15" customHeight="1">
      <c r="A36" s="197"/>
      <c r="B36" s="197"/>
      <c r="C36" s="197"/>
      <c r="D36" s="197"/>
      <c r="E36" s="197"/>
      <c r="F36" s="197"/>
    </row>
    <row r="37" spans="1:6" ht="30" customHeight="1">
      <c r="A37" s="1192" t="s">
        <v>837</v>
      </c>
      <c r="B37" s="1192"/>
      <c r="C37" s="1215"/>
      <c r="D37" s="1215"/>
      <c r="E37" s="1215"/>
      <c r="F37" s="1215"/>
    </row>
    <row r="38" spans="1:6" ht="39.950000000000003" customHeight="1">
      <c r="A38" s="1183" t="s">
        <v>1465</v>
      </c>
      <c r="B38" s="1199"/>
      <c r="C38" s="1216" t="s">
        <v>1466</v>
      </c>
      <c r="D38" s="1226"/>
      <c r="E38" s="1238"/>
      <c r="F38" s="1241" t="s">
        <v>426</v>
      </c>
    </row>
    <row r="39" spans="1:6" ht="35.1" customHeight="1">
      <c r="A39" s="1193"/>
      <c r="B39" s="1208"/>
      <c r="C39" s="1217"/>
      <c r="D39" s="1227"/>
      <c r="E39" s="1208"/>
      <c r="F39" s="1251"/>
    </row>
    <row r="40" spans="1:6" ht="35.1" customHeight="1">
      <c r="A40" s="1194"/>
      <c r="B40" s="1209"/>
      <c r="C40" s="1218"/>
      <c r="D40" s="1228"/>
      <c r="E40" s="1209"/>
      <c r="F40" s="1252"/>
    </row>
    <row r="41" spans="1:6" ht="5.25" customHeight="1">
      <c r="A41" s="1195"/>
    </row>
    <row r="42" spans="1:6" ht="27" customHeight="1">
      <c r="A42" s="1196" t="s">
        <v>418</v>
      </c>
      <c r="B42" s="1196"/>
      <c r="C42" s="1196"/>
      <c r="D42" s="1196"/>
      <c r="E42" s="1196"/>
      <c r="F42" s="1196"/>
    </row>
    <row r="43" spans="1:6">
      <c r="A43" s="1196"/>
      <c r="B43" s="1196"/>
      <c r="C43" s="1196"/>
      <c r="D43" s="1196"/>
      <c r="E43" s="1196"/>
      <c r="F43" s="1196"/>
    </row>
  </sheetData>
  <mergeCells count="64">
    <mergeCell ref="A2:F2"/>
    <mergeCell ref="B3:D3"/>
    <mergeCell ref="A5:B5"/>
    <mergeCell ref="C5:D5"/>
    <mergeCell ref="A35:F35"/>
    <mergeCell ref="A38:B38"/>
    <mergeCell ref="C38:E38"/>
    <mergeCell ref="A39:B39"/>
    <mergeCell ref="C39:E39"/>
    <mergeCell ref="A40:B40"/>
    <mergeCell ref="C40:E40"/>
    <mergeCell ref="A6:B7"/>
    <mergeCell ref="C6:D7"/>
    <mergeCell ref="E6:E7"/>
    <mergeCell ref="F6:F7"/>
    <mergeCell ref="A8:B9"/>
    <mergeCell ref="C8:D9"/>
    <mergeCell ref="E8:E9"/>
    <mergeCell ref="F8:F9"/>
    <mergeCell ref="A10:B11"/>
    <mergeCell ref="C10:D11"/>
    <mergeCell ref="E10:E11"/>
    <mergeCell ref="F10:F11"/>
    <mergeCell ref="A12:B13"/>
    <mergeCell ref="C12:D13"/>
    <mergeCell ref="E12:E13"/>
    <mergeCell ref="F12:F13"/>
    <mergeCell ref="A14:B15"/>
    <mergeCell ref="C14:D15"/>
    <mergeCell ref="E14:E15"/>
    <mergeCell ref="F14:F15"/>
    <mergeCell ref="A16:B17"/>
    <mergeCell ref="C16:D17"/>
    <mergeCell ref="E16:E17"/>
    <mergeCell ref="F16:F17"/>
    <mergeCell ref="A18:B19"/>
    <mergeCell ref="C18:D19"/>
    <mergeCell ref="E18:E19"/>
    <mergeCell ref="F18:F19"/>
    <mergeCell ref="A20:B21"/>
    <mergeCell ref="C20:D21"/>
    <mergeCell ref="E20:E21"/>
    <mergeCell ref="F20:F21"/>
    <mergeCell ref="A22:B23"/>
    <mergeCell ref="C22:D23"/>
    <mergeCell ref="E22:E23"/>
    <mergeCell ref="F22:F23"/>
    <mergeCell ref="A24:B25"/>
    <mergeCell ref="C24:D25"/>
    <mergeCell ref="E24:E25"/>
    <mergeCell ref="F24:F25"/>
    <mergeCell ref="A26:D27"/>
    <mergeCell ref="E26:E27"/>
    <mergeCell ref="F26:F27"/>
    <mergeCell ref="A28:D29"/>
    <mergeCell ref="E28:E29"/>
    <mergeCell ref="F28:F29"/>
    <mergeCell ref="A30:D31"/>
    <mergeCell ref="E30:E31"/>
    <mergeCell ref="F30:F31"/>
    <mergeCell ref="A32:D33"/>
    <mergeCell ref="E32:E33"/>
    <mergeCell ref="F32:F33"/>
    <mergeCell ref="A42:F43"/>
  </mergeCells>
  <phoneticPr fontId="16"/>
  <conditionalFormatting sqref="A6:D7 F6:F7 E6 E24 A24:D25 F24:F25">
    <cfRule type="cellIs" dxfId="52" priority="9" stopIfTrue="1" operator="equal">
      <formula>""</formula>
    </cfRule>
  </conditionalFormatting>
  <conditionalFormatting sqref="E14 E20 E22 F14:F15 A14:D15 A20:D23 F20:F23">
    <cfRule type="cellIs" dxfId="51" priority="6" stopIfTrue="1" operator="equal">
      <formula>""</formula>
    </cfRule>
  </conditionalFormatting>
  <conditionalFormatting sqref="E16 E18 A16:D19 F16:F19">
    <cfRule type="cellIs" dxfId="50" priority="5" stopIfTrue="1" operator="equal">
      <formula>""</formula>
    </cfRule>
  </conditionalFormatting>
  <conditionalFormatting sqref="E12 F12:F13 A12:D13">
    <cfRule type="cellIs" dxfId="49" priority="4" stopIfTrue="1" operator="equal">
      <formula>""</formula>
    </cfRule>
  </conditionalFormatting>
  <conditionalFormatting sqref="E10 A10:D11">
    <cfRule type="cellIs" dxfId="48" priority="3" stopIfTrue="1" operator="equal">
      <formula>""</formula>
    </cfRule>
  </conditionalFormatting>
  <conditionalFormatting sqref="E8 A8:D9">
    <cfRule type="cellIs" dxfId="47" priority="2" stopIfTrue="1" operator="equal">
      <formula>""</formula>
    </cfRule>
  </conditionalFormatting>
  <conditionalFormatting sqref="F8:F11">
    <cfRule type="cellIs" dxfId="46" priority="1" stopIfTrue="1" operator="equal">
      <formula>""</formula>
    </cfRule>
  </conditionalFormatting>
  <conditionalFormatting sqref="A39:F40">
    <cfRule type="cellIs" dxfId="45" priority="8" stopIfTrue="1" operator="equal">
      <formula>""</formula>
    </cfRule>
  </conditionalFormatting>
  <dataValidations count="2">
    <dataValidation imeMode="off" allowBlank="1" showDropDown="0" showInputMessage="1" showErrorMessage="1" sqref="E8 E10 E12 E16 E22 E20 E14 E18 E24 E6"/>
    <dataValidation type="list" allowBlank="1" showDropDown="0" showInputMessage="1" showErrorMessage="1" sqref="H2">
      <formula1>"使用教科書等一覧,10．費用"</formula1>
    </dataValidation>
  </dataValidations>
  <printOptions horizontalCentered="1"/>
  <pageMargins left="0.59055118110236227" right="0.59055118110236227" top="0.59055118110236227" bottom="0.19685039370078741" header="0.39370078740157483" footer="0.31496062992125984"/>
  <pageSetup paperSize="9" scale="70" fitToWidth="1" fitToHeight="1" orientation="portrait" usePrinterDefaults="1" r:id="rId1"/>
  <headerFooter scaleWithDoc="0"/>
  <colBreaks count="1" manualBreakCount="1">
    <brk id="6"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sheetPr codeName="Sheet20">
    <pageSetUpPr fitToPage="1"/>
  </sheetPr>
  <dimension ref="A1:AV42"/>
  <sheetViews>
    <sheetView view="pageBreakPreview" zoomScale="85" zoomScaleNormal="85" zoomScaleSheetLayoutView="85" workbookViewId="0">
      <selection activeCell="R4" sqref="R4:AO4"/>
    </sheetView>
  </sheetViews>
  <sheetFormatPr defaultRowHeight="14.25"/>
  <cols>
    <col min="1" max="1" width="5.625" style="1253" customWidth="1"/>
    <col min="2" max="2" width="29.875" style="1254" customWidth="1"/>
    <col min="3" max="4" width="7.125" style="1254" customWidth="1"/>
    <col min="5" max="6" width="7.25" style="1254" customWidth="1"/>
    <col min="7" max="7" width="25.25" style="1254" customWidth="1"/>
    <col min="8" max="39" width="2.625" style="1254" customWidth="1"/>
    <col min="40" max="40" width="0.375" style="1254" customWidth="1"/>
    <col min="41" max="41" width="0.25" style="1254" customWidth="1"/>
    <col min="42" max="42" width="4.125" style="1254" customWidth="1"/>
    <col min="43" max="43" width="7.5" style="1253" customWidth="1"/>
    <col min="44" max="44" width="30.25" style="1253" customWidth="1"/>
    <col min="45" max="54" width="15.625" style="1253" customWidth="1"/>
    <col min="55" max="16384" width="9" style="1253" customWidth="1"/>
  </cols>
  <sheetData>
    <row r="1" spans="1:47" ht="24.95" customHeight="1">
      <c r="A1" s="1257"/>
      <c r="B1" s="1257"/>
      <c r="C1" s="1257"/>
      <c r="D1" s="1257"/>
      <c r="E1" s="1257"/>
      <c r="F1" s="1257"/>
      <c r="G1" s="1257"/>
      <c r="H1" s="1257"/>
      <c r="I1" s="1257"/>
      <c r="J1" s="1257"/>
      <c r="K1" s="1257"/>
      <c r="L1" s="1257"/>
      <c r="M1" s="1257"/>
      <c r="N1" s="1257"/>
      <c r="O1" s="1257"/>
      <c r="P1" s="1257"/>
      <c r="Q1" s="1257"/>
      <c r="R1" s="1257"/>
      <c r="S1" s="1257"/>
      <c r="T1" s="1257"/>
      <c r="U1" s="1257"/>
      <c r="V1" s="1257"/>
      <c r="W1" s="1257"/>
      <c r="X1" s="1257"/>
      <c r="Y1" s="1257"/>
      <c r="Z1" s="1257"/>
      <c r="AA1" s="1257"/>
      <c r="AB1" s="1257"/>
      <c r="AC1" s="1257"/>
      <c r="AD1" s="1257"/>
      <c r="AE1" s="1257"/>
      <c r="AF1" s="1257"/>
      <c r="AG1" s="1257"/>
      <c r="AH1" s="1257"/>
      <c r="AI1" s="1284"/>
      <c r="AJ1" s="1284"/>
      <c r="AK1" s="1284"/>
      <c r="AL1" s="1284"/>
      <c r="AM1" s="1284"/>
      <c r="AN1" s="1284"/>
      <c r="AO1" s="1345" t="s">
        <v>842</v>
      </c>
      <c r="AQ1" s="44" t="s">
        <v>316</v>
      </c>
      <c r="AR1" s="44"/>
      <c r="AS1" s="44"/>
    </row>
    <row r="2" spans="1:47" ht="25.5" customHeight="1">
      <c r="A2" s="1258" t="str">
        <f>$AR$2</f>
        <v>就職支援体制表</v>
      </c>
      <c r="B2" s="1258"/>
      <c r="C2" s="1258"/>
      <c r="D2" s="1258"/>
      <c r="E2" s="1258"/>
      <c r="F2" s="1258"/>
      <c r="G2" s="1258"/>
      <c r="H2" s="1258"/>
      <c r="I2" s="1258"/>
      <c r="J2" s="1258"/>
      <c r="K2" s="1258"/>
      <c r="L2" s="1258"/>
      <c r="M2" s="1258"/>
      <c r="N2" s="1258"/>
      <c r="O2" s="1258"/>
      <c r="P2" s="1258"/>
      <c r="Q2" s="1258"/>
      <c r="R2" s="1258"/>
      <c r="S2" s="1258"/>
      <c r="T2" s="1258"/>
      <c r="U2" s="1258"/>
      <c r="V2" s="1258"/>
      <c r="W2" s="1258"/>
      <c r="X2" s="1258"/>
      <c r="Y2" s="1258"/>
      <c r="Z2" s="1258"/>
      <c r="AA2" s="1258"/>
      <c r="AB2" s="1258"/>
      <c r="AC2" s="1258"/>
      <c r="AD2" s="1258"/>
      <c r="AE2" s="1258"/>
      <c r="AF2" s="1258"/>
      <c r="AG2" s="1258"/>
      <c r="AH2" s="1258"/>
      <c r="AI2" s="1258"/>
      <c r="AJ2" s="1258"/>
      <c r="AK2" s="1258"/>
      <c r="AL2" s="1258"/>
      <c r="AM2" s="1258"/>
      <c r="AN2" s="1258"/>
      <c r="AO2" s="1258"/>
      <c r="AP2" s="1363"/>
      <c r="AQ2" s="44"/>
      <c r="AR2" s="401" t="s">
        <v>335</v>
      </c>
      <c r="AS2" s="402" t="s">
        <v>1531</v>
      </c>
    </row>
    <row r="3" spans="1:47" ht="12" customHeight="1">
      <c r="A3" s="1259"/>
      <c r="B3" s="1284"/>
      <c r="C3" s="1284"/>
      <c r="D3" s="1284"/>
      <c r="E3" s="1284"/>
      <c r="F3" s="1284"/>
      <c r="G3" s="1284"/>
      <c r="H3" s="1315"/>
      <c r="I3" s="1315"/>
      <c r="J3" s="1315"/>
      <c r="K3" s="1315"/>
      <c r="L3" s="1315"/>
      <c r="M3" s="1315"/>
      <c r="N3" s="1315"/>
      <c r="O3" s="1315"/>
      <c r="P3" s="1315"/>
      <c r="Q3" s="1315"/>
      <c r="R3" s="1315"/>
      <c r="S3" s="1315"/>
      <c r="T3" s="1315"/>
      <c r="U3" s="1315"/>
      <c r="V3" s="1315"/>
      <c r="W3" s="1315"/>
      <c r="X3" s="1315"/>
      <c r="Y3" s="1315"/>
      <c r="Z3" s="1315"/>
      <c r="AA3" s="1315"/>
      <c r="AB3" s="1315"/>
      <c r="AC3" s="1315"/>
      <c r="AD3" s="1315"/>
      <c r="AE3" s="1315"/>
      <c r="AF3" s="1315"/>
      <c r="AG3" s="1315"/>
      <c r="AH3" s="1315"/>
      <c r="AI3" s="1315"/>
      <c r="AJ3" s="1315"/>
      <c r="AK3" s="1315"/>
      <c r="AL3" s="1315"/>
      <c r="AM3" s="1315"/>
      <c r="AN3" s="1315"/>
      <c r="AO3" s="1315"/>
      <c r="AP3" s="1364"/>
      <c r="AQ3" s="44"/>
    </row>
    <row r="4" spans="1:47" s="1255" customFormat="1" ht="24.95" customHeight="1">
      <c r="A4" s="1206" t="s">
        <v>432</v>
      </c>
      <c r="B4" s="1206"/>
      <c r="C4" s="1302" t="str">
        <f>IF(様1!L11="","",様1!L11)</f>
        <v/>
      </c>
      <c r="D4" s="1302"/>
      <c r="E4" s="1302"/>
      <c r="F4" s="1302"/>
      <c r="G4" s="1302"/>
      <c r="H4" s="1316" t="s">
        <v>16</v>
      </c>
      <c r="I4" s="1316"/>
      <c r="J4" s="1316"/>
      <c r="K4" s="1316"/>
      <c r="L4" s="1316"/>
      <c r="M4" s="1316"/>
      <c r="N4" s="1316"/>
      <c r="O4" s="1316"/>
      <c r="P4" s="1316"/>
      <c r="Q4" s="1316"/>
      <c r="R4" s="1302" t="str">
        <f>IF(様1!G24="","",様1!G24)</f>
        <v/>
      </c>
      <c r="S4" s="1302"/>
      <c r="T4" s="1302"/>
      <c r="U4" s="1302"/>
      <c r="V4" s="1302"/>
      <c r="W4" s="1302"/>
      <c r="X4" s="1302"/>
      <c r="Y4" s="1302"/>
      <c r="Z4" s="1302"/>
      <c r="AA4" s="1302"/>
      <c r="AB4" s="1302"/>
      <c r="AC4" s="1302"/>
      <c r="AD4" s="1302"/>
      <c r="AE4" s="1302"/>
      <c r="AF4" s="1302"/>
      <c r="AG4" s="1302"/>
      <c r="AH4" s="1302"/>
      <c r="AI4" s="1302"/>
      <c r="AJ4" s="1302"/>
      <c r="AK4" s="1302"/>
      <c r="AL4" s="1302"/>
      <c r="AM4" s="1302"/>
      <c r="AN4" s="1302"/>
      <c r="AO4" s="1302"/>
      <c r="AP4" s="1365"/>
      <c r="AQ4" s="1255" t="s">
        <v>316</v>
      </c>
    </row>
    <row r="5" spans="1:47" ht="11.1" customHeight="1">
      <c r="A5" s="1260"/>
      <c r="B5" s="1285"/>
      <c r="C5" s="1285"/>
      <c r="D5" s="1285"/>
      <c r="E5" s="1285"/>
      <c r="F5" s="1285"/>
      <c r="G5" s="1285"/>
      <c r="H5" s="1317"/>
      <c r="I5" s="1317"/>
      <c r="J5" s="1317"/>
      <c r="K5" s="1317"/>
      <c r="L5" s="1317"/>
      <c r="M5" s="1317"/>
      <c r="N5" s="1317"/>
      <c r="O5" s="1317"/>
      <c r="P5" s="1317"/>
      <c r="Q5" s="1317"/>
      <c r="R5" s="1317"/>
      <c r="S5" s="1317"/>
      <c r="T5" s="1317"/>
      <c r="U5" s="1317"/>
      <c r="V5" s="1317"/>
      <c r="W5" s="1317"/>
      <c r="X5" s="1317"/>
      <c r="Y5" s="1317"/>
      <c r="Z5" s="1317"/>
      <c r="AA5" s="1317"/>
      <c r="AB5" s="1317"/>
      <c r="AC5" s="1317"/>
      <c r="AD5" s="1317"/>
      <c r="AE5" s="1317"/>
      <c r="AF5" s="1317"/>
      <c r="AG5" s="1317"/>
      <c r="AH5" s="1317"/>
      <c r="AI5" s="1317"/>
      <c r="AJ5" s="1317"/>
      <c r="AK5" s="1317"/>
      <c r="AL5" s="1317"/>
      <c r="AM5" s="1317"/>
      <c r="AN5" s="1317"/>
      <c r="AO5" s="1317"/>
      <c r="AP5" s="1284"/>
    </row>
    <row r="6" spans="1:47" ht="32.25" customHeight="1">
      <c r="A6" s="1261" t="s">
        <v>433</v>
      </c>
      <c r="B6" s="1286"/>
      <c r="C6" s="1286"/>
      <c r="D6" s="1286"/>
      <c r="E6" s="1286"/>
      <c r="F6" s="1286"/>
      <c r="G6" s="1286"/>
      <c r="H6" s="1286"/>
      <c r="I6" s="1286"/>
      <c r="J6" s="1286"/>
      <c r="K6" s="1286"/>
      <c r="L6" s="1286"/>
      <c r="M6" s="1286"/>
      <c r="N6" s="1286"/>
      <c r="O6" s="1286"/>
      <c r="P6" s="1286"/>
      <c r="Q6" s="1286"/>
      <c r="R6" s="1286"/>
      <c r="S6" s="1286"/>
      <c r="T6" s="1286"/>
      <c r="U6" s="1286"/>
      <c r="V6" s="1286"/>
      <c r="W6" s="1286"/>
      <c r="X6" s="1286"/>
      <c r="Y6" s="1286"/>
      <c r="Z6" s="1286"/>
      <c r="AA6" s="1286"/>
      <c r="AB6" s="1286"/>
      <c r="AC6" s="1286"/>
      <c r="AD6" s="1286"/>
      <c r="AE6" s="1286"/>
      <c r="AF6" s="1286"/>
      <c r="AG6" s="1286"/>
      <c r="AH6" s="1286"/>
      <c r="AI6" s="1286"/>
      <c r="AJ6" s="1286"/>
      <c r="AK6" s="1286"/>
      <c r="AL6" s="1286"/>
      <c r="AM6" s="1286"/>
      <c r="AN6" s="1286"/>
      <c r="AO6" s="1346"/>
      <c r="AP6" s="232"/>
      <c r="AQ6" s="1253" t="s">
        <v>316</v>
      </c>
    </row>
    <row r="7" spans="1:47" ht="25.5" customHeight="1">
      <c r="A7" s="1262" t="s">
        <v>766</v>
      </c>
      <c r="B7" s="232"/>
      <c r="C7" s="232"/>
      <c r="D7" s="232"/>
      <c r="E7" s="232"/>
      <c r="F7" s="400"/>
      <c r="G7" s="232"/>
      <c r="H7" s="1315"/>
      <c r="I7" s="1315"/>
      <c r="J7" s="1315"/>
      <c r="K7" s="1315"/>
      <c r="L7" s="1315"/>
      <c r="M7" s="1315"/>
      <c r="N7" s="1315"/>
      <c r="O7" s="1315"/>
      <c r="P7" s="1315"/>
      <c r="Q7" s="1315"/>
      <c r="R7" s="1315"/>
      <c r="S7" s="1315"/>
      <c r="T7" s="1315"/>
      <c r="U7" s="1315"/>
      <c r="V7" s="1315"/>
      <c r="W7" s="1315"/>
      <c r="X7" s="1315"/>
      <c r="Y7" s="1315"/>
      <c r="Z7" s="1315"/>
      <c r="AA7" s="1315"/>
      <c r="AB7" s="1315"/>
      <c r="AC7" s="1315"/>
      <c r="AD7" s="1315"/>
      <c r="AE7" s="1315"/>
      <c r="AF7" s="1315"/>
      <c r="AG7" s="1315"/>
      <c r="AH7" s="1315"/>
      <c r="AI7" s="1315"/>
      <c r="AJ7" s="1315"/>
      <c r="AK7" s="1315"/>
      <c r="AL7" s="1315"/>
      <c r="AM7" s="1315"/>
      <c r="AN7" s="1315"/>
      <c r="AO7" s="1347"/>
      <c r="AP7" s="1330"/>
    </row>
    <row r="8" spans="1:47" ht="33" customHeight="1">
      <c r="A8" s="1263"/>
      <c r="B8" s="400" t="s">
        <v>518</v>
      </c>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1348"/>
      <c r="AP8" s="1330"/>
      <c r="AQ8" s="1255" t="s">
        <v>316</v>
      </c>
    </row>
    <row r="9" spans="1:47" ht="30" customHeight="1">
      <c r="A9" s="1264" t="s">
        <v>578</v>
      </c>
      <c r="B9" s="1287"/>
      <c r="C9" s="1303"/>
      <c r="D9" s="1303"/>
      <c r="E9" s="1303"/>
      <c r="F9" s="1303"/>
      <c r="G9" s="1303"/>
      <c r="H9" s="1318"/>
      <c r="I9" s="1318"/>
      <c r="J9" s="1318"/>
      <c r="K9" s="1318"/>
      <c r="L9" s="1318"/>
      <c r="M9" s="1318"/>
      <c r="N9" s="1318"/>
      <c r="O9" s="1318"/>
      <c r="P9" s="1318"/>
      <c r="Q9" s="1318"/>
      <c r="R9" s="1318"/>
      <c r="S9" s="1318"/>
      <c r="T9" s="1318"/>
      <c r="U9" s="1318"/>
      <c r="V9" s="1318"/>
      <c r="W9" s="1318"/>
      <c r="X9" s="1318"/>
      <c r="Y9" s="1318"/>
      <c r="Z9" s="1318"/>
      <c r="AA9" s="1318"/>
      <c r="AB9" s="1318"/>
      <c r="AC9" s="1318"/>
      <c r="AD9" s="1318"/>
      <c r="AE9" s="1318"/>
      <c r="AF9" s="1318"/>
      <c r="AG9" s="1318"/>
      <c r="AH9" s="1318"/>
      <c r="AI9" s="1318"/>
      <c r="AJ9" s="1318"/>
      <c r="AK9" s="1318"/>
      <c r="AL9" s="1318"/>
      <c r="AM9" s="1318"/>
      <c r="AN9" s="1318"/>
      <c r="AO9" s="1349"/>
      <c r="AP9" s="1269"/>
    </row>
    <row r="10" spans="1:47" ht="63.75" customHeight="1">
      <c r="A10" s="1265" t="s">
        <v>1144</v>
      </c>
      <c r="B10" s="1288"/>
      <c r="C10" s="1288"/>
      <c r="D10" s="1288"/>
      <c r="E10" s="1288"/>
      <c r="F10" s="1288"/>
      <c r="G10" s="1288"/>
      <c r="H10" s="1288"/>
      <c r="I10" s="1288"/>
      <c r="J10" s="1288"/>
      <c r="K10" s="1288"/>
      <c r="L10" s="1288"/>
      <c r="M10" s="1288"/>
      <c r="N10" s="1288"/>
      <c r="O10" s="1288"/>
      <c r="P10" s="1288"/>
      <c r="Q10" s="1288"/>
      <c r="R10" s="1288"/>
      <c r="S10" s="1288"/>
      <c r="T10" s="1288"/>
      <c r="U10" s="1288"/>
      <c r="V10" s="1288"/>
      <c r="W10" s="1288"/>
      <c r="X10" s="1288"/>
      <c r="Y10" s="1288"/>
      <c r="Z10" s="1288"/>
      <c r="AA10" s="1288"/>
      <c r="AB10" s="1288"/>
      <c r="AC10" s="1288"/>
      <c r="AD10" s="1288"/>
      <c r="AE10" s="1288"/>
      <c r="AF10" s="1288"/>
      <c r="AG10" s="1288"/>
      <c r="AH10" s="1288"/>
      <c r="AI10" s="1288"/>
      <c r="AJ10" s="1288"/>
      <c r="AK10" s="1288"/>
      <c r="AL10" s="1288"/>
      <c r="AM10" s="1288"/>
      <c r="AN10" s="1288"/>
      <c r="AO10" s="1350"/>
      <c r="AP10" s="1330"/>
      <c r="AQ10" s="1255" t="s">
        <v>316</v>
      </c>
    </row>
    <row r="11" spans="1:47" ht="99.75" customHeight="1">
      <c r="A11" s="1266" t="s">
        <v>1647</v>
      </c>
      <c r="B11" s="1289"/>
      <c r="C11" s="1289"/>
      <c r="D11" s="1289"/>
      <c r="E11" s="1289"/>
      <c r="F11" s="1289"/>
      <c r="G11" s="1289"/>
      <c r="H11" s="1289"/>
      <c r="I11" s="1289"/>
      <c r="J11" s="1289"/>
      <c r="K11" s="1289"/>
      <c r="L11" s="1289"/>
      <c r="M11" s="1289"/>
      <c r="N11" s="1289"/>
      <c r="O11" s="1289"/>
      <c r="P11" s="1289"/>
      <c r="Q11" s="1289"/>
      <c r="R11" s="1289"/>
      <c r="S11" s="1289"/>
      <c r="T11" s="1289"/>
      <c r="U11" s="1289"/>
      <c r="V11" s="1289"/>
      <c r="W11" s="1289"/>
      <c r="X11" s="1289"/>
      <c r="Y11" s="1289"/>
      <c r="Z11" s="1289"/>
      <c r="AA11" s="1289"/>
      <c r="AB11" s="1289"/>
      <c r="AC11" s="1289"/>
      <c r="AD11" s="1289"/>
      <c r="AE11" s="1289"/>
      <c r="AF11" s="1289"/>
      <c r="AG11" s="1289"/>
      <c r="AH11" s="1289"/>
      <c r="AI11" s="1289"/>
      <c r="AJ11" s="1289"/>
      <c r="AK11" s="1289"/>
      <c r="AL11" s="1289"/>
      <c r="AM11" s="1289"/>
      <c r="AN11" s="1289"/>
      <c r="AO11" s="1351"/>
      <c r="AP11" s="1330"/>
      <c r="AQ11" s="1255" t="s">
        <v>316</v>
      </c>
    </row>
    <row r="12" spans="1:47" ht="59.25" customHeight="1">
      <c r="A12" s="1266" t="s">
        <v>1513</v>
      </c>
      <c r="B12" s="1289"/>
      <c r="C12" s="1289"/>
      <c r="D12" s="1289"/>
      <c r="E12" s="1289"/>
      <c r="F12" s="1289"/>
      <c r="G12" s="1289"/>
      <c r="H12" s="1289"/>
      <c r="I12" s="1289"/>
      <c r="J12" s="1289"/>
      <c r="K12" s="1289"/>
      <c r="L12" s="1289"/>
      <c r="M12" s="1289"/>
      <c r="N12" s="1289"/>
      <c r="O12" s="1289"/>
      <c r="P12" s="1289"/>
      <c r="Q12" s="1289"/>
      <c r="R12" s="1289"/>
      <c r="S12" s="1289"/>
      <c r="T12" s="1289"/>
      <c r="U12" s="1289"/>
      <c r="V12" s="1289"/>
      <c r="W12" s="1289"/>
      <c r="X12" s="1289"/>
      <c r="Y12" s="1289"/>
      <c r="Z12" s="1289"/>
      <c r="AA12" s="1289"/>
      <c r="AB12" s="1289"/>
      <c r="AC12" s="1289"/>
      <c r="AD12" s="1289"/>
      <c r="AE12" s="1289"/>
      <c r="AF12" s="1289"/>
      <c r="AG12" s="1289"/>
      <c r="AH12" s="1289"/>
      <c r="AI12" s="1289"/>
      <c r="AJ12" s="1289"/>
      <c r="AK12" s="1289"/>
      <c r="AL12" s="1289"/>
      <c r="AM12" s="1289"/>
      <c r="AN12" s="1344"/>
      <c r="AO12" s="1352"/>
      <c r="AP12" s="1330"/>
      <c r="AQ12" s="1255" t="s">
        <v>316</v>
      </c>
      <c r="AU12" s="1375" t="s">
        <v>1092</v>
      </c>
    </row>
    <row r="13" spans="1:47" ht="33" customHeight="1">
      <c r="A13" s="1267"/>
      <c r="B13" s="1289" t="s">
        <v>761</v>
      </c>
      <c r="C13" s="1290"/>
      <c r="D13" s="1290"/>
      <c r="E13" s="1290"/>
      <c r="F13" s="1290"/>
      <c r="G13" s="1290"/>
      <c r="H13" s="1290"/>
      <c r="I13" s="1290"/>
      <c r="J13" s="1290"/>
      <c r="K13" s="1290"/>
      <c r="L13" s="1290"/>
      <c r="M13" s="1290"/>
      <c r="N13" s="1290"/>
      <c r="O13" s="1290"/>
      <c r="P13" s="1290"/>
      <c r="Q13" s="1290"/>
      <c r="R13" s="1290"/>
      <c r="S13" s="1290"/>
      <c r="T13" s="1290"/>
      <c r="U13" s="1290"/>
      <c r="V13" s="1290"/>
      <c r="W13" s="1290"/>
      <c r="X13" s="1290"/>
      <c r="Y13" s="1290"/>
      <c r="Z13" s="1290"/>
      <c r="AA13" s="1290"/>
      <c r="AB13" s="1290"/>
      <c r="AC13" s="1290"/>
      <c r="AD13" s="1290"/>
      <c r="AE13" s="1290"/>
      <c r="AF13" s="1290"/>
      <c r="AG13" s="1290"/>
      <c r="AH13" s="1290"/>
      <c r="AI13" s="1290"/>
      <c r="AJ13" s="1290"/>
      <c r="AK13" s="1290"/>
      <c r="AL13" s="1290"/>
      <c r="AM13" s="1290"/>
      <c r="AN13" s="1290"/>
      <c r="AO13" s="1353"/>
      <c r="AP13" s="1330"/>
      <c r="AQ13" s="1255" t="s">
        <v>316</v>
      </c>
      <c r="AU13" s="1253" t="s">
        <v>1090</v>
      </c>
    </row>
    <row r="14" spans="1:47" ht="18" customHeight="1">
      <c r="A14" s="1266"/>
      <c r="B14" s="1290"/>
      <c r="C14" s="1290"/>
      <c r="D14" s="1290"/>
      <c r="E14" s="1290"/>
      <c r="F14" s="1290"/>
      <c r="G14" s="1290"/>
      <c r="H14" s="1290"/>
      <c r="I14" s="1290"/>
      <c r="J14" s="1290"/>
      <c r="K14" s="1290"/>
      <c r="L14" s="1290"/>
      <c r="M14" s="1290"/>
      <c r="N14" s="1290"/>
      <c r="O14" s="1290"/>
      <c r="P14" s="1290"/>
      <c r="Q14" s="1290"/>
      <c r="R14" s="1290"/>
      <c r="S14" s="1290"/>
      <c r="T14" s="1290"/>
      <c r="U14" s="1290"/>
      <c r="V14" s="1290"/>
      <c r="W14" s="1290"/>
      <c r="X14" s="1290"/>
      <c r="Y14" s="1290"/>
      <c r="Z14" s="1290"/>
      <c r="AA14" s="1290"/>
      <c r="AB14" s="1290"/>
      <c r="AC14" s="1290"/>
      <c r="AD14" s="1290"/>
      <c r="AE14" s="1290"/>
      <c r="AF14" s="1290"/>
      <c r="AG14" s="1290"/>
      <c r="AH14" s="1290"/>
      <c r="AI14" s="1290"/>
      <c r="AJ14" s="1290"/>
      <c r="AK14" s="1290"/>
      <c r="AL14" s="1290"/>
      <c r="AM14" s="1290"/>
      <c r="AN14" s="1290"/>
      <c r="AO14" s="1353"/>
      <c r="AP14" s="1330"/>
    </row>
    <row r="15" spans="1:47" ht="30" customHeight="1">
      <c r="A15" s="1262" t="s">
        <v>1648</v>
      </c>
      <c r="B15" s="1287"/>
      <c r="C15" s="1304"/>
      <c r="D15" s="1304"/>
      <c r="E15" s="1311" t="s">
        <v>1392</v>
      </c>
      <c r="F15" s="1304"/>
      <c r="G15" s="1304"/>
      <c r="H15" s="1315"/>
      <c r="I15" s="1315"/>
      <c r="J15" s="1315"/>
      <c r="K15" s="1315"/>
      <c r="L15" s="1315"/>
      <c r="M15" s="1315"/>
      <c r="N15" s="1315"/>
      <c r="O15" s="1315"/>
      <c r="P15" s="1315"/>
      <c r="Q15" s="1315"/>
      <c r="R15" s="1315"/>
      <c r="S15" s="1315"/>
      <c r="T15" s="1315"/>
      <c r="U15" s="1315"/>
      <c r="V15" s="1315"/>
      <c r="W15" s="1315"/>
      <c r="X15" s="1315"/>
      <c r="Y15" s="1315"/>
      <c r="Z15" s="1315"/>
      <c r="AA15" s="1315"/>
      <c r="AB15" s="1315"/>
      <c r="AC15" s="1315"/>
      <c r="AD15" s="1315"/>
      <c r="AE15" s="1315"/>
      <c r="AF15" s="1315"/>
      <c r="AG15" s="1315"/>
      <c r="AH15" s="1315"/>
      <c r="AI15" s="1315"/>
      <c r="AJ15" s="1315"/>
      <c r="AK15" s="1315"/>
      <c r="AL15" s="1315"/>
      <c r="AM15" s="1315"/>
      <c r="AN15" s="1315"/>
      <c r="AO15" s="1347"/>
      <c r="AP15" s="1330"/>
    </row>
    <row r="16" spans="1:47" ht="30.75" customHeight="1">
      <c r="A16" s="1267"/>
      <c r="B16" s="400" t="s">
        <v>1208</v>
      </c>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1348"/>
      <c r="AP16" s="232"/>
      <c r="AQ16" s="1255" t="s">
        <v>316</v>
      </c>
    </row>
    <row r="17" spans="1:48" ht="63" customHeight="1">
      <c r="A17" s="1266" t="s">
        <v>1514</v>
      </c>
      <c r="B17" s="1289"/>
      <c r="C17" s="1289"/>
      <c r="D17" s="1289"/>
      <c r="E17" s="1289"/>
      <c r="F17" s="1289"/>
      <c r="G17" s="1289"/>
      <c r="H17" s="1289"/>
      <c r="I17" s="1289"/>
      <c r="J17" s="1289"/>
      <c r="K17" s="1289"/>
      <c r="L17" s="1289"/>
      <c r="M17" s="1289"/>
      <c r="N17" s="1289"/>
      <c r="O17" s="1289"/>
      <c r="P17" s="1289"/>
      <c r="Q17" s="1289"/>
      <c r="R17" s="1289"/>
      <c r="S17" s="1289"/>
      <c r="T17" s="1289"/>
      <c r="U17" s="1289"/>
      <c r="V17" s="1289"/>
      <c r="W17" s="1289"/>
      <c r="X17" s="1289"/>
      <c r="Y17" s="1289"/>
      <c r="Z17" s="1289"/>
      <c r="AA17" s="1289"/>
      <c r="AB17" s="1289"/>
      <c r="AC17" s="1289"/>
      <c r="AD17" s="1289"/>
      <c r="AE17" s="1289"/>
      <c r="AF17" s="1289"/>
      <c r="AG17" s="1289"/>
      <c r="AH17" s="1289"/>
      <c r="AI17" s="1289"/>
      <c r="AJ17" s="1289"/>
      <c r="AK17" s="1289"/>
      <c r="AL17" s="1289"/>
      <c r="AM17" s="1289"/>
      <c r="AN17" s="1289"/>
      <c r="AO17" s="1351"/>
      <c r="AP17" s="1330"/>
    </row>
    <row r="18" spans="1:48" ht="30" customHeight="1">
      <c r="A18" s="1268" t="s">
        <v>1515</v>
      </c>
      <c r="B18" s="1291"/>
      <c r="C18" s="1291"/>
      <c r="D18" s="1307"/>
      <c r="E18" s="1307"/>
      <c r="F18" s="1307"/>
      <c r="G18" s="1307"/>
      <c r="H18" s="1291" t="s">
        <v>726</v>
      </c>
      <c r="I18" s="1291"/>
      <c r="J18" s="1291"/>
      <c r="K18" s="1291"/>
      <c r="L18" s="1291"/>
      <c r="M18" s="1330" t="s">
        <v>527</v>
      </c>
      <c r="N18" s="1331"/>
      <c r="O18" s="1331"/>
      <c r="P18" s="1331"/>
      <c r="Q18" s="1331"/>
      <c r="R18" s="1331"/>
      <c r="S18" s="1331"/>
      <c r="T18" s="1331"/>
      <c r="U18" s="1331"/>
      <c r="V18" s="1331"/>
      <c r="W18" s="1331"/>
      <c r="X18" s="1331"/>
      <c r="Y18" s="1331"/>
      <c r="Z18" s="1331"/>
      <c r="AA18" s="1331"/>
      <c r="AB18" s="1331"/>
      <c r="AC18" s="1331"/>
      <c r="AD18" s="1331"/>
      <c r="AE18" s="1331"/>
      <c r="AF18" s="1331"/>
      <c r="AG18" s="1331"/>
      <c r="AH18" s="1331"/>
      <c r="AI18" s="1331"/>
      <c r="AJ18" s="1331"/>
      <c r="AK18" s="1331"/>
      <c r="AL18" s="1331"/>
      <c r="AM18" s="1331"/>
      <c r="AN18" s="1331"/>
      <c r="AO18" s="1354"/>
      <c r="AP18" s="1311"/>
    </row>
    <row r="19" spans="1:48" ht="30" customHeight="1">
      <c r="A19" s="1268" t="s">
        <v>1515</v>
      </c>
      <c r="B19" s="1291"/>
      <c r="C19" s="1291"/>
      <c r="D19" s="1307"/>
      <c r="E19" s="1307"/>
      <c r="F19" s="1307"/>
      <c r="G19" s="1307"/>
      <c r="H19" s="1291" t="s">
        <v>726</v>
      </c>
      <c r="I19" s="1291"/>
      <c r="J19" s="1291"/>
      <c r="K19" s="1291"/>
      <c r="L19" s="1291"/>
      <c r="M19" s="1330" t="s">
        <v>527</v>
      </c>
      <c r="N19" s="1331"/>
      <c r="O19" s="1331"/>
      <c r="P19" s="1331"/>
      <c r="Q19" s="1331"/>
      <c r="R19" s="1331"/>
      <c r="S19" s="1331"/>
      <c r="T19" s="1331"/>
      <c r="U19" s="1331"/>
      <c r="V19" s="1331"/>
      <c r="W19" s="1331"/>
      <c r="X19" s="1331"/>
      <c r="Y19" s="1331"/>
      <c r="Z19" s="1331"/>
      <c r="AA19" s="1331"/>
      <c r="AB19" s="1331"/>
      <c r="AC19" s="1331"/>
      <c r="AD19" s="1331"/>
      <c r="AE19" s="1331"/>
      <c r="AF19" s="1331"/>
      <c r="AG19" s="1331"/>
      <c r="AH19" s="1331"/>
      <c r="AI19" s="1331"/>
      <c r="AJ19" s="1331"/>
      <c r="AK19" s="1331"/>
      <c r="AL19" s="1331"/>
      <c r="AM19" s="1331"/>
      <c r="AN19" s="1331"/>
      <c r="AO19" s="1354"/>
      <c r="AP19" s="1311"/>
    </row>
    <row r="20" spans="1:48" ht="17.25" customHeight="1">
      <c r="A20" s="1269"/>
      <c r="B20" s="1289"/>
      <c r="C20" s="1289"/>
      <c r="D20" s="1289"/>
      <c r="E20" s="1289"/>
      <c r="F20" s="1289"/>
      <c r="G20" s="1289"/>
      <c r="H20" s="1289"/>
      <c r="I20" s="1289"/>
      <c r="J20" s="1289"/>
      <c r="K20" s="1289"/>
      <c r="L20" s="1289"/>
      <c r="M20" s="1289"/>
      <c r="N20" s="1289"/>
      <c r="O20" s="1289"/>
      <c r="P20" s="1289"/>
      <c r="Q20" s="1289"/>
      <c r="R20" s="1289"/>
      <c r="S20" s="1289"/>
      <c r="T20" s="1289"/>
      <c r="U20" s="1289"/>
      <c r="V20" s="1289"/>
      <c r="W20" s="1289"/>
      <c r="X20" s="1289"/>
      <c r="Y20" s="1289"/>
      <c r="Z20" s="1289"/>
      <c r="AA20" s="1289"/>
      <c r="AB20" s="1289"/>
      <c r="AC20" s="1289"/>
      <c r="AD20" s="1289"/>
      <c r="AE20" s="1289"/>
      <c r="AF20" s="1289"/>
      <c r="AG20" s="1289"/>
      <c r="AH20" s="1289"/>
      <c r="AI20" s="1289"/>
      <c r="AJ20" s="1289"/>
      <c r="AK20" s="1289"/>
      <c r="AL20" s="1289"/>
      <c r="AM20" s="1289"/>
      <c r="AN20" s="400"/>
      <c r="AO20" s="1355"/>
      <c r="AP20" s="1253"/>
    </row>
    <row r="21" spans="1:48" s="1256" customFormat="1" ht="22.5" customHeight="1">
      <c r="A21" s="1266" t="s">
        <v>315</v>
      </c>
      <c r="B21" s="1289"/>
      <c r="C21" s="1289"/>
      <c r="D21" s="1289"/>
      <c r="E21" s="1289"/>
      <c r="F21" s="1289"/>
      <c r="G21" s="1289"/>
      <c r="H21" s="1289"/>
      <c r="I21" s="1289"/>
      <c r="J21" s="1289"/>
      <c r="K21" s="1289"/>
      <c r="L21" s="1289"/>
      <c r="M21" s="1289"/>
      <c r="N21" s="1289"/>
      <c r="O21" s="1289"/>
      <c r="P21" s="1289"/>
      <c r="Q21" s="1289"/>
      <c r="R21" s="1289"/>
      <c r="S21" s="1289"/>
      <c r="T21" s="1289"/>
      <c r="U21" s="1289"/>
      <c r="V21" s="1289"/>
      <c r="W21" s="1289"/>
      <c r="X21" s="1289"/>
      <c r="Y21" s="1289"/>
      <c r="Z21" s="1289"/>
      <c r="AA21" s="1289"/>
      <c r="AB21" s="1289"/>
      <c r="AC21" s="1289"/>
      <c r="AD21" s="1289"/>
      <c r="AE21" s="1289"/>
      <c r="AF21" s="1289"/>
      <c r="AG21" s="1289"/>
      <c r="AH21" s="1289"/>
      <c r="AI21" s="1289"/>
      <c r="AJ21" s="1289"/>
      <c r="AK21" s="1289"/>
      <c r="AL21" s="1289"/>
      <c r="AM21" s="1289"/>
      <c r="AN21" s="1289"/>
      <c r="AO21" s="1351"/>
      <c r="AP21" s="1330"/>
    </row>
    <row r="22" spans="1:48" ht="33" customHeight="1">
      <c r="A22" s="1267"/>
      <c r="B22" s="1289" t="s">
        <v>547</v>
      </c>
      <c r="C22" s="1289"/>
      <c r="D22" s="1289"/>
      <c r="E22" s="1289"/>
      <c r="F22" s="1289"/>
      <c r="G22" s="1289"/>
      <c r="H22" s="1289"/>
      <c r="I22" s="1289"/>
      <c r="J22" s="1289"/>
      <c r="K22" s="1289"/>
      <c r="L22" s="1289"/>
      <c r="M22" s="1289"/>
      <c r="N22" s="1289"/>
      <c r="O22" s="1289"/>
      <c r="P22" s="1289"/>
      <c r="Q22" s="1289"/>
      <c r="R22" s="1289"/>
      <c r="S22" s="1289"/>
      <c r="T22" s="1289"/>
      <c r="U22" s="1289"/>
      <c r="V22" s="1289"/>
      <c r="W22" s="1289"/>
      <c r="X22" s="1289"/>
      <c r="Y22" s="1289"/>
      <c r="Z22" s="1289"/>
      <c r="AA22" s="1289"/>
      <c r="AB22" s="1289"/>
      <c r="AC22" s="1289"/>
      <c r="AD22" s="1289"/>
      <c r="AE22" s="1289"/>
      <c r="AF22" s="1289"/>
      <c r="AG22" s="1289"/>
      <c r="AH22" s="1289"/>
      <c r="AI22" s="1289"/>
      <c r="AJ22" s="1289"/>
      <c r="AK22" s="1289"/>
      <c r="AL22" s="1289"/>
      <c r="AM22" s="1289"/>
      <c r="AN22" s="1289"/>
      <c r="AO22" s="1351"/>
      <c r="AP22" s="1366"/>
      <c r="AQ22" s="1255" t="s">
        <v>316</v>
      </c>
    </row>
    <row r="23" spans="1:48" ht="33" customHeight="1">
      <c r="A23" s="1267"/>
      <c r="B23" s="1289" t="s">
        <v>1665</v>
      </c>
      <c r="C23" s="1289"/>
      <c r="D23" s="1289"/>
      <c r="E23" s="1289"/>
      <c r="F23" s="1289"/>
      <c r="G23" s="1289"/>
      <c r="H23" s="1289"/>
      <c r="I23" s="1289"/>
      <c r="J23" s="1289"/>
      <c r="K23" s="1289"/>
      <c r="L23" s="1289"/>
      <c r="M23" s="1289"/>
      <c r="N23" s="1289"/>
      <c r="O23" s="1289"/>
      <c r="P23" s="1289"/>
      <c r="Q23" s="1289"/>
      <c r="R23" s="1289"/>
      <c r="S23" s="1289"/>
      <c r="T23" s="1289"/>
      <c r="U23" s="1289"/>
      <c r="V23" s="1289"/>
      <c r="W23" s="1289"/>
      <c r="X23" s="1289"/>
      <c r="Y23" s="1289"/>
      <c r="Z23" s="1289"/>
      <c r="AA23" s="1289"/>
      <c r="AB23" s="1289"/>
      <c r="AC23" s="1289"/>
      <c r="AD23" s="1289"/>
      <c r="AE23" s="1289"/>
      <c r="AF23" s="1289"/>
      <c r="AG23" s="1289"/>
      <c r="AH23" s="1289"/>
      <c r="AI23" s="1289"/>
      <c r="AJ23" s="1289"/>
      <c r="AK23" s="1289"/>
      <c r="AL23" s="1289"/>
      <c r="AM23" s="1289"/>
      <c r="AN23" s="1289"/>
      <c r="AO23" s="1351"/>
      <c r="AP23" s="1366"/>
      <c r="AQ23" s="1255" t="s">
        <v>316</v>
      </c>
    </row>
    <row r="24" spans="1:48" ht="33" customHeight="1">
      <c r="A24" s="1267"/>
      <c r="B24" s="1289" t="s">
        <v>37</v>
      </c>
      <c r="C24" s="1289"/>
      <c r="D24" s="1289"/>
      <c r="E24" s="1289"/>
      <c r="F24" s="1289"/>
      <c r="G24" s="1289"/>
      <c r="H24" s="1289"/>
      <c r="I24" s="1289"/>
      <c r="J24" s="1289"/>
      <c r="K24" s="1289"/>
      <c r="L24" s="1289"/>
      <c r="M24" s="1289"/>
      <c r="N24" s="1289"/>
      <c r="O24" s="1289"/>
      <c r="P24" s="1289"/>
      <c r="Q24" s="1289"/>
      <c r="R24" s="1289"/>
      <c r="S24" s="1289"/>
      <c r="T24" s="1289"/>
      <c r="U24" s="1289"/>
      <c r="V24" s="1289"/>
      <c r="W24" s="1289"/>
      <c r="X24" s="1289"/>
      <c r="Y24" s="1289"/>
      <c r="Z24" s="1289"/>
      <c r="AA24" s="1289"/>
      <c r="AB24" s="1289"/>
      <c r="AC24" s="1289"/>
      <c r="AD24" s="1289"/>
      <c r="AE24" s="1289"/>
      <c r="AF24" s="1289"/>
      <c r="AG24" s="1289"/>
      <c r="AH24" s="1289"/>
      <c r="AI24" s="1289"/>
      <c r="AJ24" s="1289"/>
      <c r="AK24" s="1289"/>
      <c r="AL24" s="1289"/>
      <c r="AM24" s="1289"/>
      <c r="AN24" s="1289"/>
      <c r="AO24" s="1351"/>
      <c r="AP24" s="1366"/>
      <c r="AQ24" s="1255" t="s">
        <v>316</v>
      </c>
    </row>
    <row r="25" spans="1:48" s="1256" customFormat="1" ht="9.9499999999999993" customHeight="1">
      <c r="A25" s="1270"/>
      <c r="B25" s="1292"/>
      <c r="C25" s="1292"/>
      <c r="D25" s="1292"/>
      <c r="E25" s="1292"/>
      <c r="F25" s="1292"/>
      <c r="G25" s="1292"/>
      <c r="H25" s="1319"/>
      <c r="I25" s="1319"/>
      <c r="J25" s="1319"/>
      <c r="K25" s="1319"/>
      <c r="L25" s="1319"/>
      <c r="M25" s="1319"/>
      <c r="N25" s="1319"/>
      <c r="O25" s="1319"/>
      <c r="P25" s="1319"/>
      <c r="Q25" s="1319"/>
      <c r="R25" s="1319"/>
      <c r="S25" s="1319"/>
      <c r="T25" s="1319"/>
      <c r="U25" s="1319"/>
      <c r="V25" s="1319"/>
      <c r="W25" s="1319"/>
      <c r="X25" s="1319"/>
      <c r="Y25" s="1319"/>
      <c r="Z25" s="1319"/>
      <c r="AA25" s="1319"/>
      <c r="AB25" s="1319"/>
      <c r="AC25" s="1319"/>
      <c r="AD25" s="1319"/>
      <c r="AE25" s="1319"/>
      <c r="AF25" s="1319"/>
      <c r="AG25" s="1319"/>
      <c r="AH25" s="1319"/>
      <c r="AI25" s="1319"/>
      <c r="AJ25" s="1319"/>
      <c r="AK25" s="1319"/>
      <c r="AL25" s="1287"/>
      <c r="AM25" s="1287"/>
      <c r="AN25" s="1287"/>
      <c r="AO25" s="1356"/>
      <c r="AP25" s="1367"/>
    </row>
    <row r="26" spans="1:48" ht="30" customHeight="1">
      <c r="A26" s="1271" t="s">
        <v>440</v>
      </c>
      <c r="B26" s="1293" t="s">
        <v>130</v>
      </c>
      <c r="C26" s="1293"/>
      <c r="D26" s="1293"/>
      <c r="E26" s="1293"/>
      <c r="F26" s="1293"/>
      <c r="G26" s="1293"/>
      <c r="H26" s="1320">
        <v>1</v>
      </c>
      <c r="I26" s="1323"/>
      <c r="J26" s="1326" t="s">
        <v>372</v>
      </c>
      <c r="K26" s="1326"/>
      <c r="L26" s="1327"/>
      <c r="M26" s="1320">
        <v>2</v>
      </c>
      <c r="N26" s="1323"/>
      <c r="O26" s="1326" t="s">
        <v>372</v>
      </c>
      <c r="P26" s="1326"/>
      <c r="Q26" s="1327"/>
      <c r="R26" s="1320">
        <v>3</v>
      </c>
      <c r="S26" s="1323"/>
      <c r="T26" s="1332" t="s">
        <v>372</v>
      </c>
      <c r="U26" s="1332"/>
      <c r="V26" s="1333"/>
      <c r="W26" s="1320">
        <v>4</v>
      </c>
      <c r="X26" s="1323"/>
      <c r="Y26" s="1332" t="s">
        <v>372</v>
      </c>
      <c r="Z26" s="1332"/>
      <c r="AA26" s="1333"/>
      <c r="AB26" s="1320">
        <v>5</v>
      </c>
      <c r="AC26" s="1323"/>
      <c r="AD26" s="1326" t="s">
        <v>372</v>
      </c>
      <c r="AE26" s="1326"/>
      <c r="AF26" s="1327"/>
      <c r="AG26" s="1320">
        <v>6</v>
      </c>
      <c r="AH26" s="1323"/>
      <c r="AI26" s="1326" t="s">
        <v>372</v>
      </c>
      <c r="AJ26" s="1326"/>
      <c r="AK26" s="1327"/>
      <c r="AL26" s="1340"/>
      <c r="AM26" s="1343"/>
      <c r="AN26" s="1343"/>
      <c r="AO26" s="1357"/>
      <c r="AP26" s="400"/>
      <c r="AQ26" s="1370"/>
    </row>
    <row r="27" spans="1:48" ht="42" customHeight="1">
      <c r="A27" s="1272" t="s">
        <v>112</v>
      </c>
      <c r="B27" s="247" t="s">
        <v>443</v>
      </c>
      <c r="C27" s="247"/>
      <c r="D27" s="247"/>
      <c r="E27" s="247"/>
      <c r="F27" s="247"/>
      <c r="G27" s="247"/>
      <c r="H27" s="1321"/>
      <c r="I27" s="1324"/>
      <c r="J27" s="1324"/>
      <c r="K27" s="1324"/>
      <c r="L27" s="1328"/>
      <c r="M27" s="1321"/>
      <c r="N27" s="1324"/>
      <c r="O27" s="1324"/>
      <c r="P27" s="1324"/>
      <c r="Q27" s="1328"/>
      <c r="R27" s="1321"/>
      <c r="S27" s="1324"/>
      <c r="T27" s="1324"/>
      <c r="U27" s="1324"/>
      <c r="V27" s="1328"/>
      <c r="W27" s="1334"/>
      <c r="X27" s="1336"/>
      <c r="Y27" s="1336"/>
      <c r="Z27" s="1336"/>
      <c r="AA27" s="1338"/>
      <c r="AB27" s="1334"/>
      <c r="AC27" s="1336"/>
      <c r="AD27" s="1336"/>
      <c r="AE27" s="1336"/>
      <c r="AF27" s="1338"/>
      <c r="AG27" s="1334"/>
      <c r="AH27" s="1336"/>
      <c r="AI27" s="1336"/>
      <c r="AJ27" s="1336"/>
      <c r="AK27" s="1338"/>
      <c r="AL27" s="1340"/>
      <c r="AM27" s="1343"/>
      <c r="AN27" s="1343"/>
      <c r="AO27" s="1357"/>
      <c r="AP27" s="232"/>
      <c r="AQ27" s="232"/>
      <c r="AR27" s="400"/>
      <c r="AS27" s="400"/>
      <c r="AT27" s="1284"/>
    </row>
    <row r="28" spans="1:48" ht="42" customHeight="1">
      <c r="A28" s="1273"/>
      <c r="B28" s="247" t="s">
        <v>38</v>
      </c>
      <c r="C28" s="247"/>
      <c r="D28" s="247"/>
      <c r="E28" s="247"/>
      <c r="F28" s="247"/>
      <c r="G28" s="247"/>
      <c r="H28" s="1321"/>
      <c r="I28" s="1324"/>
      <c r="J28" s="1324"/>
      <c r="K28" s="1324"/>
      <c r="L28" s="1328"/>
      <c r="M28" s="1321"/>
      <c r="N28" s="1324"/>
      <c r="O28" s="1324"/>
      <c r="P28" s="1324"/>
      <c r="Q28" s="1328"/>
      <c r="R28" s="1321"/>
      <c r="S28" s="1324"/>
      <c r="T28" s="1324"/>
      <c r="U28" s="1324"/>
      <c r="V28" s="1328"/>
      <c r="W28" s="1334"/>
      <c r="X28" s="1336"/>
      <c r="Y28" s="1336"/>
      <c r="Z28" s="1336"/>
      <c r="AA28" s="1338"/>
      <c r="AB28" s="1334"/>
      <c r="AC28" s="1336"/>
      <c r="AD28" s="1336"/>
      <c r="AE28" s="1336"/>
      <c r="AF28" s="1338"/>
      <c r="AG28" s="1334"/>
      <c r="AH28" s="1336"/>
      <c r="AI28" s="1336"/>
      <c r="AJ28" s="1336"/>
      <c r="AK28" s="1338"/>
      <c r="AL28" s="1340"/>
      <c r="AM28" s="1343"/>
      <c r="AN28" s="1343"/>
      <c r="AO28" s="1357"/>
      <c r="AP28" s="232"/>
      <c r="AQ28" s="1370"/>
      <c r="AR28" s="1370"/>
      <c r="AS28" s="1370"/>
      <c r="AT28" s="1343"/>
    </row>
    <row r="29" spans="1:48" ht="42" customHeight="1">
      <c r="A29" s="1273"/>
      <c r="B29" s="247" t="s">
        <v>449</v>
      </c>
      <c r="C29" s="247"/>
      <c r="D29" s="247"/>
      <c r="E29" s="247"/>
      <c r="F29" s="247"/>
      <c r="G29" s="247"/>
      <c r="H29" s="1321"/>
      <c r="I29" s="1324"/>
      <c r="J29" s="1324"/>
      <c r="K29" s="1324"/>
      <c r="L29" s="1328"/>
      <c r="M29" s="1321"/>
      <c r="N29" s="1324"/>
      <c r="O29" s="1324"/>
      <c r="P29" s="1324"/>
      <c r="Q29" s="1328"/>
      <c r="R29" s="1321"/>
      <c r="S29" s="1324"/>
      <c r="T29" s="1324"/>
      <c r="U29" s="1324"/>
      <c r="V29" s="1328"/>
      <c r="W29" s="1334"/>
      <c r="X29" s="1336"/>
      <c r="Y29" s="1336"/>
      <c r="Z29" s="1336"/>
      <c r="AA29" s="1338"/>
      <c r="AB29" s="1334"/>
      <c r="AC29" s="1336"/>
      <c r="AD29" s="1336"/>
      <c r="AE29" s="1336"/>
      <c r="AF29" s="1338"/>
      <c r="AG29" s="1334"/>
      <c r="AH29" s="1336"/>
      <c r="AI29" s="1336"/>
      <c r="AJ29" s="1336"/>
      <c r="AK29" s="1338"/>
      <c r="AL29" s="1340"/>
      <c r="AM29" s="1343"/>
      <c r="AN29" s="1343"/>
      <c r="AO29" s="1357"/>
      <c r="AP29" s="232"/>
      <c r="AQ29" s="1370"/>
      <c r="AR29" s="1370"/>
      <c r="AS29" s="1370"/>
      <c r="AT29" s="1343"/>
    </row>
    <row r="30" spans="1:48" ht="42" customHeight="1">
      <c r="A30" s="1273"/>
      <c r="B30" s="247" t="s">
        <v>97</v>
      </c>
      <c r="C30" s="247"/>
      <c r="D30" s="247"/>
      <c r="E30" s="247"/>
      <c r="F30" s="247"/>
      <c r="G30" s="247"/>
      <c r="H30" s="1321"/>
      <c r="I30" s="1324"/>
      <c r="J30" s="1324"/>
      <c r="K30" s="1324"/>
      <c r="L30" s="1328"/>
      <c r="M30" s="1321"/>
      <c r="N30" s="1324"/>
      <c r="O30" s="1324"/>
      <c r="P30" s="1324"/>
      <c r="Q30" s="1328"/>
      <c r="R30" s="1321"/>
      <c r="S30" s="1324"/>
      <c r="T30" s="1324"/>
      <c r="U30" s="1324"/>
      <c r="V30" s="1328"/>
      <c r="W30" s="1334"/>
      <c r="X30" s="1336"/>
      <c r="Y30" s="1336"/>
      <c r="Z30" s="1336"/>
      <c r="AA30" s="1338"/>
      <c r="AB30" s="1334"/>
      <c r="AC30" s="1336"/>
      <c r="AD30" s="1336"/>
      <c r="AE30" s="1336"/>
      <c r="AF30" s="1338"/>
      <c r="AG30" s="1334"/>
      <c r="AH30" s="1336"/>
      <c r="AI30" s="1336"/>
      <c r="AJ30" s="1336"/>
      <c r="AK30" s="1338"/>
      <c r="AL30" s="1340"/>
      <c r="AM30" s="1343"/>
      <c r="AN30" s="1343"/>
      <c r="AO30" s="1357"/>
      <c r="AP30" s="232"/>
      <c r="AQ30" s="1370"/>
      <c r="AR30" s="1370"/>
      <c r="AS30" s="1370"/>
      <c r="AT30" s="1374"/>
      <c r="AU30" s="1370"/>
      <c r="AV30" s="1343"/>
    </row>
    <row r="31" spans="1:48" ht="42" customHeight="1">
      <c r="A31" s="1274"/>
      <c r="B31" s="1294" t="s">
        <v>1547</v>
      </c>
      <c r="C31" s="1294"/>
      <c r="D31" s="1294"/>
      <c r="E31" s="1294"/>
      <c r="F31" s="1294"/>
      <c r="G31" s="1294"/>
      <c r="H31" s="1321"/>
      <c r="I31" s="1324"/>
      <c r="J31" s="1324"/>
      <c r="K31" s="1324"/>
      <c r="L31" s="1328"/>
      <c r="M31" s="1321"/>
      <c r="N31" s="1324"/>
      <c r="O31" s="1324"/>
      <c r="P31" s="1324"/>
      <c r="Q31" s="1328"/>
      <c r="R31" s="1321"/>
      <c r="S31" s="1324"/>
      <c r="T31" s="1324"/>
      <c r="U31" s="1324"/>
      <c r="V31" s="1328"/>
      <c r="W31" s="1334"/>
      <c r="X31" s="1336"/>
      <c r="Y31" s="1336"/>
      <c r="Z31" s="1336"/>
      <c r="AA31" s="1338"/>
      <c r="AB31" s="1334"/>
      <c r="AC31" s="1336"/>
      <c r="AD31" s="1336"/>
      <c r="AE31" s="1336"/>
      <c r="AF31" s="1338"/>
      <c r="AG31" s="1334"/>
      <c r="AH31" s="1336"/>
      <c r="AI31" s="1336"/>
      <c r="AJ31" s="1336"/>
      <c r="AK31" s="1338"/>
      <c r="AL31" s="1340"/>
      <c r="AM31" s="1343"/>
      <c r="AN31" s="1343"/>
      <c r="AO31" s="1357"/>
      <c r="AP31" s="400"/>
      <c r="AQ31" s="1370"/>
      <c r="AR31" s="1370"/>
      <c r="AS31" s="1370"/>
      <c r="AT31" s="1370"/>
      <c r="AU31" s="1370"/>
      <c r="AV31" s="1343"/>
    </row>
    <row r="32" spans="1:48" ht="42" customHeight="1">
      <c r="A32" s="1275" t="s">
        <v>451</v>
      </c>
      <c r="B32" s="221" t="s">
        <v>917</v>
      </c>
      <c r="C32" s="221"/>
      <c r="D32" s="221"/>
      <c r="E32" s="221"/>
      <c r="F32" s="221"/>
      <c r="G32" s="221"/>
      <c r="H32" s="1322"/>
      <c r="I32" s="1325"/>
      <c r="J32" s="1325"/>
      <c r="K32" s="1325"/>
      <c r="L32" s="1329"/>
      <c r="M32" s="1322"/>
      <c r="N32" s="1325"/>
      <c r="O32" s="1325"/>
      <c r="P32" s="1325"/>
      <c r="Q32" s="1329"/>
      <c r="R32" s="1322"/>
      <c r="S32" s="1325"/>
      <c r="T32" s="1325"/>
      <c r="U32" s="1325"/>
      <c r="V32" s="1329"/>
      <c r="W32" s="1335"/>
      <c r="X32" s="1337"/>
      <c r="Y32" s="1337"/>
      <c r="Z32" s="1337"/>
      <c r="AA32" s="1339"/>
      <c r="AB32" s="1335"/>
      <c r="AC32" s="1337"/>
      <c r="AD32" s="1337"/>
      <c r="AE32" s="1337"/>
      <c r="AF32" s="1339"/>
      <c r="AG32" s="1335"/>
      <c r="AH32" s="1337"/>
      <c r="AI32" s="1337"/>
      <c r="AJ32" s="1337"/>
      <c r="AK32" s="1339"/>
      <c r="AL32" s="1341"/>
      <c r="AM32" s="1343"/>
      <c r="AN32" s="1343"/>
      <c r="AO32" s="1357"/>
      <c r="AP32" s="232"/>
      <c r="AQ32" s="1370"/>
      <c r="AR32" s="1370"/>
      <c r="AS32" s="1370"/>
    </row>
    <row r="33" spans="1:45" ht="42" customHeight="1">
      <c r="A33" s="1276"/>
      <c r="B33" s="247" t="s">
        <v>918</v>
      </c>
      <c r="C33" s="247"/>
      <c r="D33" s="247"/>
      <c r="E33" s="247"/>
      <c r="F33" s="247"/>
      <c r="G33" s="247"/>
      <c r="H33" s="1321"/>
      <c r="I33" s="1324"/>
      <c r="J33" s="1324"/>
      <c r="K33" s="1324"/>
      <c r="L33" s="1328"/>
      <c r="M33" s="1321"/>
      <c r="N33" s="1324"/>
      <c r="O33" s="1324"/>
      <c r="P33" s="1324"/>
      <c r="Q33" s="1328"/>
      <c r="R33" s="1321"/>
      <c r="S33" s="1324"/>
      <c r="T33" s="1324"/>
      <c r="U33" s="1324"/>
      <c r="V33" s="1328"/>
      <c r="W33" s="1334"/>
      <c r="X33" s="1336"/>
      <c r="Y33" s="1336"/>
      <c r="Z33" s="1336"/>
      <c r="AA33" s="1338"/>
      <c r="AB33" s="1334"/>
      <c r="AC33" s="1336"/>
      <c r="AD33" s="1336"/>
      <c r="AE33" s="1336"/>
      <c r="AF33" s="1338"/>
      <c r="AG33" s="1334"/>
      <c r="AH33" s="1336"/>
      <c r="AI33" s="1336"/>
      <c r="AJ33" s="1336"/>
      <c r="AK33" s="1338"/>
      <c r="AL33" s="1340"/>
      <c r="AM33" s="1343"/>
      <c r="AN33" s="1343"/>
      <c r="AO33" s="1357"/>
      <c r="AP33" s="232"/>
      <c r="AQ33" s="1370"/>
    </row>
    <row r="34" spans="1:45" ht="42" customHeight="1">
      <c r="A34" s="1276"/>
      <c r="B34" s="247" t="s">
        <v>1011</v>
      </c>
      <c r="C34" s="247"/>
      <c r="D34" s="247"/>
      <c r="E34" s="247"/>
      <c r="F34" s="247"/>
      <c r="G34" s="247"/>
      <c r="H34" s="1321"/>
      <c r="I34" s="1324"/>
      <c r="J34" s="1324"/>
      <c r="K34" s="1324"/>
      <c r="L34" s="1328"/>
      <c r="M34" s="1321"/>
      <c r="N34" s="1324"/>
      <c r="O34" s="1324"/>
      <c r="P34" s="1324"/>
      <c r="Q34" s="1328"/>
      <c r="R34" s="1321"/>
      <c r="S34" s="1324"/>
      <c r="T34" s="1324"/>
      <c r="U34" s="1324"/>
      <c r="V34" s="1328"/>
      <c r="W34" s="1334"/>
      <c r="X34" s="1336"/>
      <c r="Y34" s="1336"/>
      <c r="Z34" s="1336"/>
      <c r="AA34" s="1338"/>
      <c r="AB34" s="1334"/>
      <c r="AC34" s="1336"/>
      <c r="AD34" s="1336"/>
      <c r="AE34" s="1336"/>
      <c r="AF34" s="1338"/>
      <c r="AG34" s="1334"/>
      <c r="AH34" s="1336"/>
      <c r="AI34" s="1336"/>
      <c r="AJ34" s="1336"/>
      <c r="AK34" s="1338"/>
      <c r="AL34" s="1340"/>
      <c r="AM34" s="1343"/>
      <c r="AN34" s="1343"/>
      <c r="AO34" s="1357"/>
      <c r="AP34" s="232"/>
    </row>
    <row r="35" spans="1:45" ht="9.9499999999999993" customHeight="1">
      <c r="A35" s="1277"/>
      <c r="B35" s="1295"/>
      <c r="C35" s="1295"/>
      <c r="D35" s="1295"/>
      <c r="E35" s="1295"/>
      <c r="F35" s="1295"/>
      <c r="G35" s="1295"/>
      <c r="H35" s="1295"/>
      <c r="I35" s="1295"/>
      <c r="J35" s="1295"/>
      <c r="K35" s="1295"/>
      <c r="L35" s="1295"/>
      <c r="M35" s="1295"/>
      <c r="N35" s="1295"/>
      <c r="O35" s="1295"/>
      <c r="P35" s="1295"/>
      <c r="Q35" s="1295"/>
      <c r="R35" s="1295"/>
      <c r="S35" s="1295"/>
      <c r="T35" s="1295"/>
      <c r="U35" s="1295"/>
      <c r="V35" s="1295"/>
      <c r="W35" s="1295"/>
      <c r="X35" s="1295"/>
      <c r="Y35" s="1295"/>
      <c r="Z35" s="1295"/>
      <c r="AA35" s="1295"/>
      <c r="AB35" s="1295"/>
      <c r="AC35" s="1295"/>
      <c r="AD35" s="1295"/>
      <c r="AE35" s="1295"/>
      <c r="AF35" s="1295"/>
      <c r="AG35" s="1295"/>
      <c r="AH35" s="1295"/>
      <c r="AI35" s="1295"/>
      <c r="AJ35" s="1295"/>
      <c r="AK35" s="1295"/>
      <c r="AL35" s="1342"/>
      <c r="AM35" s="1342"/>
      <c r="AN35" s="1342"/>
      <c r="AO35" s="1358"/>
      <c r="AP35" s="1259"/>
    </row>
    <row r="36" spans="1:45" ht="45" customHeight="1">
      <c r="A36" s="1278" t="s">
        <v>455</v>
      </c>
      <c r="B36" s="1296"/>
      <c r="C36" s="1296"/>
      <c r="D36" s="1296"/>
      <c r="E36" s="1296"/>
      <c r="F36" s="1296"/>
      <c r="G36" s="1296"/>
      <c r="H36" s="1296"/>
      <c r="I36" s="1296"/>
      <c r="J36" s="1296"/>
      <c r="K36" s="1296"/>
      <c r="L36" s="1296"/>
      <c r="M36" s="1296"/>
      <c r="N36" s="1296"/>
      <c r="O36" s="1296"/>
      <c r="P36" s="1296"/>
      <c r="Q36" s="1296"/>
      <c r="R36" s="1296"/>
      <c r="S36" s="1296"/>
      <c r="T36" s="1296"/>
      <c r="U36" s="1296"/>
      <c r="V36" s="1296"/>
      <c r="W36" s="1296"/>
      <c r="X36" s="1296"/>
      <c r="Y36" s="1296"/>
      <c r="Z36" s="1296"/>
      <c r="AA36" s="1296"/>
      <c r="AB36" s="1296"/>
      <c r="AC36" s="1296"/>
      <c r="AD36" s="1296"/>
      <c r="AE36" s="1296"/>
      <c r="AF36" s="1296"/>
      <c r="AG36" s="1296"/>
      <c r="AH36" s="1296"/>
      <c r="AI36" s="1296"/>
      <c r="AJ36" s="1296"/>
      <c r="AK36" s="1296"/>
      <c r="AL36" s="1296"/>
      <c r="AM36" s="1296"/>
      <c r="AN36" s="1296"/>
      <c r="AO36" s="1359"/>
      <c r="AP36" s="1368"/>
      <c r="AS36" s="1373"/>
    </row>
    <row r="37" spans="1:45" ht="45" customHeight="1">
      <c r="A37" s="1279"/>
      <c r="B37" s="1297"/>
      <c r="C37" s="1297"/>
      <c r="D37" s="1297"/>
      <c r="E37" s="1297"/>
      <c r="F37" s="1297"/>
      <c r="G37" s="1297"/>
      <c r="H37" s="1297"/>
      <c r="I37" s="1297"/>
      <c r="J37" s="1297"/>
      <c r="K37" s="1297"/>
      <c r="L37" s="1297"/>
      <c r="M37" s="1297"/>
      <c r="N37" s="1297"/>
      <c r="O37" s="1297"/>
      <c r="P37" s="1297"/>
      <c r="Q37" s="1297"/>
      <c r="R37" s="1297"/>
      <c r="S37" s="1297"/>
      <c r="T37" s="1297"/>
      <c r="U37" s="1297"/>
      <c r="V37" s="1297"/>
      <c r="W37" s="1297"/>
      <c r="X37" s="1297"/>
      <c r="Y37" s="1297"/>
      <c r="Z37" s="1297"/>
      <c r="AA37" s="1297"/>
      <c r="AB37" s="1297"/>
      <c r="AC37" s="1297"/>
      <c r="AD37" s="1297"/>
      <c r="AE37" s="1297"/>
      <c r="AF37" s="1297"/>
      <c r="AG37" s="1297"/>
      <c r="AH37" s="1297"/>
      <c r="AI37" s="1297"/>
      <c r="AJ37" s="1297"/>
      <c r="AK37" s="1297"/>
      <c r="AL37" s="1297"/>
      <c r="AM37" s="1297"/>
      <c r="AN37" s="1297"/>
      <c r="AO37" s="1360"/>
      <c r="AP37" s="1369"/>
      <c r="AS37" s="1373"/>
    </row>
    <row r="38" spans="1:45" ht="45" customHeight="1">
      <c r="A38" s="1280"/>
      <c r="B38" s="1298"/>
      <c r="C38" s="1298"/>
      <c r="D38" s="1298"/>
      <c r="E38" s="1298"/>
      <c r="F38" s="1298"/>
      <c r="G38" s="1298"/>
      <c r="H38" s="1298"/>
      <c r="I38" s="1298"/>
      <c r="J38" s="1298"/>
      <c r="K38" s="1298"/>
      <c r="L38" s="1298"/>
      <c r="M38" s="1298"/>
      <c r="N38" s="1298"/>
      <c r="O38" s="1298"/>
      <c r="P38" s="1298"/>
      <c r="Q38" s="1298"/>
      <c r="R38" s="1298"/>
      <c r="S38" s="1298"/>
      <c r="T38" s="1298"/>
      <c r="U38" s="1298"/>
      <c r="V38" s="1298"/>
      <c r="W38" s="1298"/>
      <c r="X38" s="1298"/>
      <c r="Y38" s="1298"/>
      <c r="Z38" s="1298"/>
      <c r="AA38" s="1298"/>
      <c r="AB38" s="1298"/>
      <c r="AC38" s="1298"/>
      <c r="AD38" s="1298"/>
      <c r="AE38" s="1298"/>
      <c r="AF38" s="1298"/>
      <c r="AG38" s="1298"/>
      <c r="AH38" s="1298"/>
      <c r="AI38" s="1298"/>
      <c r="AJ38" s="1298"/>
      <c r="AK38" s="1298"/>
      <c r="AL38" s="1298"/>
      <c r="AM38" s="1298"/>
      <c r="AN38" s="1298"/>
      <c r="AO38" s="1361"/>
      <c r="AP38" s="1369"/>
      <c r="AQ38" s="1371"/>
      <c r="AR38" s="1371"/>
      <c r="AS38" s="1373"/>
    </row>
    <row r="39" spans="1:45" ht="45" customHeight="1">
      <c r="A39" s="1281" t="s">
        <v>189</v>
      </c>
      <c r="B39" s="1299" t="s">
        <v>460</v>
      </c>
      <c r="C39" s="1305"/>
      <c r="D39" s="1308" t="s">
        <v>462</v>
      </c>
      <c r="E39" s="1312"/>
      <c r="F39" s="1313" t="s">
        <v>51</v>
      </c>
      <c r="G39" s="1314" t="s">
        <v>465</v>
      </c>
      <c r="H39" s="1310"/>
      <c r="I39" s="1310"/>
      <c r="J39" s="1310"/>
      <c r="K39" s="1310"/>
      <c r="L39" s="1310"/>
      <c r="M39" s="1310"/>
      <c r="N39" s="1310"/>
      <c r="O39" s="1310"/>
      <c r="P39" s="1310"/>
      <c r="Q39" s="1310"/>
      <c r="R39" s="1309" t="s">
        <v>308</v>
      </c>
      <c r="S39" s="1309"/>
      <c r="T39" s="1309"/>
      <c r="U39" s="1309"/>
      <c r="V39" s="1309"/>
      <c r="W39" s="1310"/>
      <c r="X39" s="1310"/>
      <c r="Y39" s="1310"/>
      <c r="Z39" s="1310"/>
      <c r="AA39" s="1310"/>
      <c r="AB39" s="1309" t="s">
        <v>98</v>
      </c>
      <c r="AC39" s="1309"/>
      <c r="AD39" s="1309"/>
      <c r="AE39" s="1309"/>
      <c r="AF39" s="1309"/>
      <c r="AG39" s="1310"/>
      <c r="AH39" s="1310"/>
      <c r="AI39" s="1310"/>
      <c r="AJ39" s="1310"/>
      <c r="AK39" s="1310"/>
      <c r="AL39" s="1309" t="s">
        <v>311</v>
      </c>
      <c r="AM39" s="1309"/>
      <c r="AN39" s="1309"/>
      <c r="AO39" s="1362"/>
      <c r="AP39" s="232"/>
      <c r="AQ39" s="1372" t="s">
        <v>316</v>
      </c>
      <c r="AS39" s="1373"/>
    </row>
    <row r="40" spans="1:45" ht="45" customHeight="1">
      <c r="A40" s="1282"/>
      <c r="B40" s="1299" t="s">
        <v>355</v>
      </c>
      <c r="C40" s="1305"/>
      <c r="D40" s="1308" t="s">
        <v>462</v>
      </c>
      <c r="E40" s="1312"/>
      <c r="F40" s="1313" t="s">
        <v>51</v>
      </c>
      <c r="G40" s="1314" t="s">
        <v>293</v>
      </c>
      <c r="H40" s="1183" t="s">
        <v>743</v>
      </c>
      <c r="I40" s="1309"/>
      <c r="J40" s="1309"/>
      <c r="K40" s="1309"/>
      <c r="L40" s="1309"/>
      <c r="M40" s="1310"/>
      <c r="N40" s="1310"/>
      <c r="O40" s="1310"/>
      <c r="P40" s="1310"/>
      <c r="Q40" s="1310"/>
      <c r="R40" s="1309" t="s">
        <v>308</v>
      </c>
      <c r="S40" s="1309"/>
      <c r="T40" s="1309"/>
      <c r="U40" s="1309"/>
      <c r="V40" s="1309"/>
      <c r="W40" s="1310"/>
      <c r="X40" s="1310"/>
      <c r="Y40" s="1310"/>
      <c r="Z40" s="1310"/>
      <c r="AA40" s="1310"/>
      <c r="AB40" s="1309" t="s">
        <v>98</v>
      </c>
      <c r="AC40" s="1309"/>
      <c r="AD40" s="1309"/>
      <c r="AE40" s="1309"/>
      <c r="AF40" s="1309"/>
      <c r="AG40" s="1310"/>
      <c r="AH40" s="1310"/>
      <c r="AI40" s="1310"/>
      <c r="AJ40" s="1310"/>
      <c r="AK40" s="1310"/>
      <c r="AL40" s="1309" t="s">
        <v>311</v>
      </c>
      <c r="AM40" s="1309"/>
      <c r="AN40" s="1309"/>
      <c r="AO40" s="1362"/>
      <c r="AP40" s="232"/>
      <c r="AQ40" s="1372" t="s">
        <v>316</v>
      </c>
      <c r="AS40" s="1373"/>
    </row>
    <row r="41" spans="1:45" ht="45" customHeight="1">
      <c r="A41" s="1282"/>
      <c r="B41" s="1300" t="s">
        <v>457</v>
      </c>
      <c r="C41" s="1183" t="s">
        <v>468</v>
      </c>
      <c r="D41" s="1309"/>
      <c r="E41" s="1310"/>
      <c r="F41" s="1310"/>
      <c r="G41" s="1310"/>
      <c r="H41" s="1310"/>
      <c r="I41" s="1310"/>
      <c r="J41" s="1310"/>
      <c r="K41" s="1310"/>
      <c r="L41" s="1310"/>
      <c r="M41" s="1309" t="s">
        <v>471</v>
      </c>
      <c r="N41" s="1309"/>
      <c r="O41" s="1309"/>
      <c r="P41" s="1309"/>
      <c r="Q41" s="1309"/>
      <c r="R41" s="1310"/>
      <c r="S41" s="1310"/>
      <c r="T41" s="1310"/>
      <c r="U41" s="1310"/>
      <c r="V41" s="1310"/>
      <c r="W41" s="1310"/>
      <c r="X41" s="1310"/>
      <c r="Y41" s="1310"/>
      <c r="Z41" s="1310"/>
      <c r="AA41" s="1310"/>
      <c r="AB41" s="1310"/>
      <c r="AC41" s="1310"/>
      <c r="AD41" s="1310"/>
      <c r="AE41" s="1310"/>
      <c r="AF41" s="1310"/>
      <c r="AG41" s="1310"/>
      <c r="AH41" s="1310"/>
      <c r="AI41" s="1310"/>
      <c r="AJ41" s="1310"/>
      <c r="AK41" s="1310"/>
      <c r="AL41" s="1310"/>
      <c r="AM41" s="1310"/>
      <c r="AN41" s="1310"/>
      <c r="AO41" s="1310"/>
      <c r="AP41" s="1262"/>
      <c r="AQ41" s="1372" t="s">
        <v>316</v>
      </c>
    </row>
    <row r="42" spans="1:45" ht="75" customHeight="1">
      <c r="A42" s="1283"/>
      <c r="B42" s="1301" t="s">
        <v>476</v>
      </c>
      <c r="C42" s="1306"/>
      <c r="D42" s="1310"/>
      <c r="E42" s="1310"/>
      <c r="F42" s="1310"/>
      <c r="G42" s="1310"/>
      <c r="H42" s="1310"/>
      <c r="I42" s="1310"/>
      <c r="J42" s="1310"/>
      <c r="K42" s="1310"/>
      <c r="L42" s="1310"/>
      <c r="M42" s="1310"/>
      <c r="N42" s="1310"/>
      <c r="O42" s="1310"/>
      <c r="P42" s="1310"/>
      <c r="Q42" s="1310"/>
      <c r="R42" s="1310"/>
      <c r="S42" s="1310"/>
      <c r="T42" s="1310"/>
      <c r="U42" s="1310"/>
      <c r="V42" s="1310"/>
      <c r="W42" s="1310"/>
      <c r="X42" s="1310"/>
      <c r="Y42" s="1310"/>
      <c r="Z42" s="1310"/>
      <c r="AA42" s="1310"/>
      <c r="AB42" s="1310"/>
      <c r="AC42" s="1310"/>
      <c r="AD42" s="1310"/>
      <c r="AE42" s="1310"/>
      <c r="AF42" s="1310"/>
      <c r="AG42" s="1310"/>
      <c r="AH42" s="1310"/>
      <c r="AI42" s="1310"/>
      <c r="AJ42" s="1310"/>
      <c r="AK42" s="1310"/>
      <c r="AL42" s="1310"/>
      <c r="AM42" s="1310"/>
      <c r="AN42" s="1310"/>
      <c r="AO42" s="1310"/>
      <c r="AP42" s="1262"/>
      <c r="AQ42" s="1372" t="s">
        <v>316</v>
      </c>
    </row>
  </sheetData>
  <mergeCells count="154">
    <mergeCell ref="A2:AO2"/>
    <mergeCell ref="H3:M3"/>
    <mergeCell ref="N3:S3"/>
    <mergeCell ref="U3:Z3"/>
    <mergeCell ref="AA3:AF3"/>
    <mergeCell ref="AG3:AL3"/>
    <mergeCell ref="AM3:AO3"/>
    <mergeCell ref="A4:B4"/>
    <mergeCell ref="C4:G4"/>
    <mergeCell ref="H4:Q4"/>
    <mergeCell ref="R4:AO4"/>
    <mergeCell ref="H5:M5"/>
    <mergeCell ref="N5:S5"/>
    <mergeCell ref="U5:Z5"/>
    <mergeCell ref="AA5:AF5"/>
    <mergeCell ref="AG5:AL5"/>
    <mergeCell ref="AM5:AO5"/>
    <mergeCell ref="A6:AO6"/>
    <mergeCell ref="H7:M7"/>
    <mergeCell ref="N7:S7"/>
    <mergeCell ref="U7:Z7"/>
    <mergeCell ref="AA7:AF7"/>
    <mergeCell ref="AG7:AL7"/>
    <mergeCell ref="AM7:AO7"/>
    <mergeCell ref="B8:AO8"/>
    <mergeCell ref="A9:B9"/>
    <mergeCell ref="C9:G9"/>
    <mergeCell ref="A10:AO10"/>
    <mergeCell ref="A11:AO11"/>
    <mergeCell ref="A12:AM12"/>
    <mergeCell ref="B13:AO13"/>
    <mergeCell ref="A14:AO14"/>
    <mergeCell ref="H15:M15"/>
    <mergeCell ref="N15:S15"/>
    <mergeCell ref="U15:Z15"/>
    <mergeCell ref="AA15:AF15"/>
    <mergeCell ref="AG15:AL15"/>
    <mergeCell ref="AM15:AO15"/>
    <mergeCell ref="B16:AO16"/>
    <mergeCell ref="A17:AO17"/>
    <mergeCell ref="A18:C18"/>
    <mergeCell ref="D18:G18"/>
    <mergeCell ref="H18:L18"/>
    <mergeCell ref="N18:AM18"/>
    <mergeCell ref="A19:C19"/>
    <mergeCell ref="D19:G19"/>
    <mergeCell ref="H19:L19"/>
    <mergeCell ref="N19:AM19"/>
    <mergeCell ref="B20:AM20"/>
    <mergeCell ref="A21:AO21"/>
    <mergeCell ref="B22:AO22"/>
    <mergeCell ref="B23:AO23"/>
    <mergeCell ref="B24:AO24"/>
    <mergeCell ref="H25:L25"/>
    <mergeCell ref="M25:Q25"/>
    <mergeCell ref="R25:V25"/>
    <mergeCell ref="W25:AA25"/>
    <mergeCell ref="AB25:AF25"/>
    <mergeCell ref="AG25:AK25"/>
    <mergeCell ref="AL25:AO25"/>
    <mergeCell ref="B26:G26"/>
    <mergeCell ref="H26:I26"/>
    <mergeCell ref="J26:L26"/>
    <mergeCell ref="M26:N26"/>
    <mergeCell ref="O26:Q26"/>
    <mergeCell ref="R26:S26"/>
    <mergeCell ref="T26:V26"/>
    <mergeCell ref="W26:X26"/>
    <mergeCell ref="Y26:AA26"/>
    <mergeCell ref="AB26:AC26"/>
    <mergeCell ref="AD26:AF26"/>
    <mergeCell ref="AG26:AH26"/>
    <mergeCell ref="AI26:AK26"/>
    <mergeCell ref="B27:G27"/>
    <mergeCell ref="H27:L27"/>
    <mergeCell ref="M27:Q27"/>
    <mergeCell ref="R27:V27"/>
    <mergeCell ref="W27:AA27"/>
    <mergeCell ref="AB27:AF27"/>
    <mergeCell ref="AG27:AK27"/>
    <mergeCell ref="B28:G28"/>
    <mergeCell ref="H28:L28"/>
    <mergeCell ref="M28:Q28"/>
    <mergeCell ref="R28:V28"/>
    <mergeCell ref="W28:AA28"/>
    <mergeCell ref="AB28:AF28"/>
    <mergeCell ref="AG28:AK28"/>
    <mergeCell ref="B29:G29"/>
    <mergeCell ref="H29:L29"/>
    <mergeCell ref="M29:Q29"/>
    <mergeCell ref="R29:V29"/>
    <mergeCell ref="W29:AA29"/>
    <mergeCell ref="AB29:AF29"/>
    <mergeCell ref="AG29:AK29"/>
    <mergeCell ref="B30:G30"/>
    <mergeCell ref="H30:L30"/>
    <mergeCell ref="M30:Q30"/>
    <mergeCell ref="R30:V30"/>
    <mergeCell ref="W30:AA30"/>
    <mergeCell ref="AB30:AF30"/>
    <mergeCell ref="AG30:AK30"/>
    <mergeCell ref="B31:G31"/>
    <mergeCell ref="H31:L31"/>
    <mergeCell ref="M31:Q31"/>
    <mergeCell ref="R31:V31"/>
    <mergeCell ref="W31:AA31"/>
    <mergeCell ref="AB31:AF31"/>
    <mergeCell ref="AG31:AK31"/>
    <mergeCell ref="B32:G32"/>
    <mergeCell ref="H32:L32"/>
    <mergeCell ref="M32:Q32"/>
    <mergeCell ref="R32:V32"/>
    <mergeCell ref="W32:AA32"/>
    <mergeCell ref="AB32:AF32"/>
    <mergeCell ref="AG32:AK32"/>
    <mergeCell ref="B33:G33"/>
    <mergeCell ref="H33:L33"/>
    <mergeCell ref="M33:Q33"/>
    <mergeCell ref="R33:V33"/>
    <mergeCell ref="W33:AA33"/>
    <mergeCell ref="AB33:AF33"/>
    <mergeCell ref="AG33:AK33"/>
    <mergeCell ref="B34:G34"/>
    <mergeCell ref="H34:L34"/>
    <mergeCell ref="M34:Q34"/>
    <mergeCell ref="R34:V34"/>
    <mergeCell ref="W34:AA34"/>
    <mergeCell ref="AB34:AF34"/>
    <mergeCell ref="AG34:AK34"/>
    <mergeCell ref="A35:AO35"/>
    <mergeCell ref="A36:AO36"/>
    <mergeCell ref="H39:L39"/>
    <mergeCell ref="M39:Q39"/>
    <mergeCell ref="R39:V39"/>
    <mergeCell ref="W39:AA39"/>
    <mergeCell ref="AB39:AF39"/>
    <mergeCell ref="AG39:AK39"/>
    <mergeCell ref="AL39:AO39"/>
    <mergeCell ref="H40:L40"/>
    <mergeCell ref="M40:Q40"/>
    <mergeCell ref="R40:V40"/>
    <mergeCell ref="W40:AA40"/>
    <mergeCell ref="AB40:AF40"/>
    <mergeCell ref="AG40:AK40"/>
    <mergeCell ref="AL40:AO40"/>
    <mergeCell ref="C41:D41"/>
    <mergeCell ref="E41:L41"/>
    <mergeCell ref="M41:Q41"/>
    <mergeCell ref="R41:AO41"/>
    <mergeCell ref="C42:AO42"/>
    <mergeCell ref="A27:A31"/>
    <mergeCell ref="A32:A34"/>
    <mergeCell ref="A37:AO38"/>
    <mergeCell ref="A39:A42"/>
  </mergeCells>
  <phoneticPr fontId="16"/>
  <conditionalFormatting sqref="D19">
    <cfRule type="cellIs" dxfId="44" priority="1" stopIfTrue="1" operator="equal">
      <formula>""</formula>
    </cfRule>
  </conditionalFormatting>
  <conditionalFormatting sqref="A8 C9:G9 A13 A16 D18 N18 A22:A24 H26 H27:AK31">
    <cfRule type="cellIs" dxfId="43" priority="33" stopIfTrue="1" operator="equal">
      <formula>""</formula>
    </cfRule>
  </conditionalFormatting>
  <conditionalFormatting sqref="M32:AK32 H33:AK34 A37:AO38">
    <cfRule type="cellIs" dxfId="42" priority="32" stopIfTrue="1" operator="equal">
      <formula>""</formula>
    </cfRule>
  </conditionalFormatting>
  <conditionalFormatting sqref="H32:L32">
    <cfRule type="cellIs" dxfId="41" priority="31" stopIfTrue="1" operator="equal">
      <formula>""</formula>
    </cfRule>
  </conditionalFormatting>
  <conditionalFormatting sqref="M26">
    <cfRule type="cellIs" dxfId="40" priority="15" stopIfTrue="1" operator="equal">
      <formula>""</formula>
    </cfRule>
  </conditionalFormatting>
  <conditionalFormatting sqref="R26 W26 AB26 AG26">
    <cfRule type="cellIs" dxfId="39" priority="14" stopIfTrue="1" operator="equal">
      <formula>""</formula>
    </cfRule>
  </conditionalFormatting>
  <conditionalFormatting sqref="N19">
    <cfRule type="cellIs" dxfId="38" priority="2" stopIfTrue="1" operator="equal">
      <formula>""</formula>
    </cfRule>
  </conditionalFormatting>
  <conditionalFormatting sqref="C39">
    <cfRule type="expression" dxfId="37" priority="28" stopIfTrue="1">
      <formula>($C$39="")*($E$39="")</formula>
    </cfRule>
  </conditionalFormatting>
  <conditionalFormatting sqref="E39">
    <cfRule type="expression" dxfId="36" priority="27" stopIfTrue="1">
      <formula>($C$39="")*($E$39="")</formula>
    </cfRule>
  </conditionalFormatting>
  <conditionalFormatting sqref="C40">
    <cfRule type="expression" dxfId="35" priority="23" stopIfTrue="1">
      <formula>($C$40="")*($E$40="")</formula>
    </cfRule>
  </conditionalFormatting>
  <conditionalFormatting sqref="E40">
    <cfRule type="expression" dxfId="34" priority="22" stopIfTrue="1">
      <formula>($C$40="")*($E$40="")</formula>
    </cfRule>
  </conditionalFormatting>
  <conditionalFormatting sqref="M39:Q39">
    <cfRule type="cellIs" dxfId="33" priority="12" stopIfTrue="1" operator="equal">
      <formula>""</formula>
    </cfRule>
  </conditionalFormatting>
  <conditionalFormatting sqref="H39:L39">
    <cfRule type="cellIs" dxfId="32" priority="11" stopIfTrue="1" operator="equal">
      <formula>""</formula>
    </cfRule>
  </conditionalFormatting>
  <conditionalFormatting sqref="W39:AA39">
    <cfRule type="cellIs" dxfId="31" priority="10" stopIfTrue="1" operator="equal">
      <formula>""</formula>
    </cfRule>
  </conditionalFormatting>
  <conditionalFormatting sqref="AG39:AK39">
    <cfRule type="cellIs" dxfId="30" priority="9" stopIfTrue="1" operator="equal">
      <formula>""</formula>
    </cfRule>
  </conditionalFormatting>
  <conditionalFormatting sqref="W40:AA40">
    <cfRule type="cellIs" dxfId="29" priority="8" stopIfTrue="1" operator="equal">
      <formula>""</formula>
    </cfRule>
  </conditionalFormatting>
  <conditionalFormatting sqref="AG40:AK40">
    <cfRule type="cellIs" dxfId="28" priority="7" stopIfTrue="1" operator="equal">
      <formula>""</formula>
    </cfRule>
  </conditionalFormatting>
  <conditionalFormatting sqref="M40:Q40">
    <cfRule type="cellIs" dxfId="27" priority="6" stopIfTrue="1" operator="equal">
      <formula>""</formula>
    </cfRule>
  </conditionalFormatting>
  <conditionalFormatting sqref="E41">
    <cfRule type="cellIs" dxfId="26" priority="5" stopIfTrue="1" operator="equal">
      <formula>""</formula>
    </cfRule>
  </conditionalFormatting>
  <conditionalFormatting sqref="R41">
    <cfRule type="cellIs" dxfId="25" priority="4" stopIfTrue="1" operator="equal">
      <formula>""</formula>
    </cfRule>
  </conditionalFormatting>
  <conditionalFormatting sqref="C42">
    <cfRule type="cellIs" dxfId="24" priority="3" stopIfTrue="1" operator="equal">
      <formula>""</formula>
    </cfRule>
  </conditionalFormatting>
  <dataValidations count="6">
    <dataValidation type="list" allowBlank="1" showDropDown="0" showInputMessage="1" showErrorMessage="1" sqref="A8 A13 A22:A24 A16">
      <formula1>"✔"</formula1>
    </dataValidation>
    <dataValidation type="list" allowBlank="1" showDropDown="0" showInputMessage="1" showErrorMessage="1" sqref="E39:E40 C39:C40 H27:AK34">
      <formula1>"○"</formula1>
    </dataValidation>
    <dataValidation imeMode="hiragana" allowBlank="1" showDropDown="0" showInputMessage="1" showErrorMessage="1" sqref="C42 E41 R41 C9:G9 C15:G15 A37:AO38 D18:D19"/>
    <dataValidation imeMode="off" allowBlank="1" showDropDown="0" showInputMessage="1" showErrorMessage="1" sqref="W39:AA40 M39:Q40 AG39:AK40 N18:N19 AB26 J26:K26 H26 M26 O26:P26 T26 Y26 AD26:AE26 AI26:AJ26 AG26 R26 W26 AN18:AO19"/>
    <dataValidation type="list" allowBlank="1" showDropDown="0" showInputMessage="1" showErrorMessage="1" sqref="AR2">
      <formula1>"就職支援体制表,６．訓練体制（就職支援体制）"</formula1>
    </dataValidation>
    <dataValidation type="list" allowBlank="0" showDropDown="0" showInputMessage="1" showErrorMessage="1" sqref="H39:L39">
      <formula1>"令和,平成,昭和"</formula1>
    </dataValidation>
  </dataValidations>
  <printOptions horizontalCentered="1"/>
  <pageMargins left="0.19685039370078741" right="0.19685039370078741" top="0.19685039370078741" bottom="0.19685039370078741" header="0.19685039370078741" footer="0.11811023622047245"/>
  <pageSetup paperSize="9" scale="57" fitToWidth="1" fitToHeight="1" orientation="portrait" usePrinterDefaults="1" r:id="rId1"/>
  <headerFooter scaleWithDoc="0"/>
  <colBreaks count="1" manualBreakCount="1">
    <brk id="44" max="1048575" man="1"/>
  </colBreaks>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dimension ref="B1:H47"/>
  <sheetViews>
    <sheetView view="pageBreakPreview" topLeftCell="A10" zoomScaleSheetLayoutView="100" workbookViewId="0">
      <selection activeCell="B42" sqref="B42:H42"/>
    </sheetView>
  </sheetViews>
  <sheetFormatPr defaultRowHeight="13.5"/>
  <cols>
    <col min="1" max="1" width="3.125" style="1376" customWidth="1"/>
    <col min="2" max="2" width="14.5" style="1376" customWidth="1"/>
    <col min="3" max="3" width="17.375" style="1376" customWidth="1"/>
    <col min="4" max="4" width="13.875" style="1376" customWidth="1"/>
    <col min="5" max="5" width="9.25" style="1376" customWidth="1"/>
    <col min="6" max="6" width="5.125" style="1376" customWidth="1"/>
    <col min="7" max="7" width="15.375" style="1376" customWidth="1"/>
    <col min="8" max="8" width="14.625" style="1376" customWidth="1"/>
    <col min="9" max="9" width="1.875" style="1376" customWidth="1"/>
    <col min="10" max="257" width="9" style="1376" customWidth="1"/>
    <col min="258" max="258" width="14.5" style="1376" customWidth="1"/>
    <col min="259" max="259" width="17.375" style="1376" customWidth="1"/>
    <col min="260" max="260" width="10.75" style="1376" customWidth="1"/>
    <col min="261" max="261" width="9.25" style="1376" customWidth="1"/>
    <col min="262" max="262" width="5.125" style="1376" customWidth="1"/>
    <col min="263" max="263" width="15.375" style="1376" customWidth="1"/>
    <col min="264" max="264" width="14.625" style="1376" customWidth="1"/>
    <col min="265" max="513" width="9" style="1376" customWidth="1"/>
    <col min="514" max="514" width="14.5" style="1376" customWidth="1"/>
    <col min="515" max="515" width="17.375" style="1376" customWidth="1"/>
    <col min="516" max="516" width="10.75" style="1376" customWidth="1"/>
    <col min="517" max="517" width="9.25" style="1376" customWidth="1"/>
    <col min="518" max="518" width="5.125" style="1376" customWidth="1"/>
    <col min="519" max="519" width="15.375" style="1376" customWidth="1"/>
    <col min="520" max="520" width="14.625" style="1376" customWidth="1"/>
    <col min="521" max="769" width="9" style="1376" customWidth="1"/>
    <col min="770" max="770" width="14.5" style="1376" customWidth="1"/>
    <col min="771" max="771" width="17.375" style="1376" customWidth="1"/>
    <col min="772" max="772" width="10.75" style="1376" customWidth="1"/>
    <col min="773" max="773" width="9.25" style="1376" customWidth="1"/>
    <col min="774" max="774" width="5.125" style="1376" customWidth="1"/>
    <col min="775" max="775" width="15.375" style="1376" customWidth="1"/>
    <col min="776" max="776" width="14.625" style="1376" customWidth="1"/>
    <col min="777" max="1025" width="9" style="1376" customWidth="1"/>
    <col min="1026" max="1026" width="14.5" style="1376" customWidth="1"/>
    <col min="1027" max="1027" width="17.375" style="1376" customWidth="1"/>
    <col min="1028" max="1028" width="10.75" style="1376" customWidth="1"/>
    <col min="1029" max="1029" width="9.25" style="1376" customWidth="1"/>
    <col min="1030" max="1030" width="5.125" style="1376" customWidth="1"/>
    <col min="1031" max="1031" width="15.375" style="1376" customWidth="1"/>
    <col min="1032" max="1032" width="14.625" style="1376" customWidth="1"/>
    <col min="1033" max="1281" width="9" style="1376" customWidth="1"/>
    <col min="1282" max="1282" width="14.5" style="1376" customWidth="1"/>
    <col min="1283" max="1283" width="17.375" style="1376" customWidth="1"/>
    <col min="1284" max="1284" width="10.75" style="1376" customWidth="1"/>
    <col min="1285" max="1285" width="9.25" style="1376" customWidth="1"/>
    <col min="1286" max="1286" width="5.125" style="1376" customWidth="1"/>
    <col min="1287" max="1287" width="15.375" style="1376" customWidth="1"/>
    <col min="1288" max="1288" width="14.625" style="1376" customWidth="1"/>
    <col min="1289" max="1537" width="9" style="1376" customWidth="1"/>
    <col min="1538" max="1538" width="14.5" style="1376" customWidth="1"/>
    <col min="1539" max="1539" width="17.375" style="1376" customWidth="1"/>
    <col min="1540" max="1540" width="10.75" style="1376" customWidth="1"/>
    <col min="1541" max="1541" width="9.25" style="1376" customWidth="1"/>
    <col min="1542" max="1542" width="5.125" style="1376" customWidth="1"/>
    <col min="1543" max="1543" width="15.375" style="1376" customWidth="1"/>
    <col min="1544" max="1544" width="14.625" style="1376" customWidth="1"/>
    <col min="1545" max="1793" width="9" style="1376" customWidth="1"/>
    <col min="1794" max="1794" width="14.5" style="1376" customWidth="1"/>
    <col min="1795" max="1795" width="17.375" style="1376" customWidth="1"/>
    <col min="1796" max="1796" width="10.75" style="1376" customWidth="1"/>
    <col min="1797" max="1797" width="9.25" style="1376" customWidth="1"/>
    <col min="1798" max="1798" width="5.125" style="1376" customWidth="1"/>
    <col min="1799" max="1799" width="15.375" style="1376" customWidth="1"/>
    <col min="1800" max="1800" width="14.625" style="1376" customWidth="1"/>
    <col min="1801" max="2049" width="9" style="1376" customWidth="1"/>
    <col min="2050" max="2050" width="14.5" style="1376" customWidth="1"/>
    <col min="2051" max="2051" width="17.375" style="1376" customWidth="1"/>
    <col min="2052" max="2052" width="10.75" style="1376" customWidth="1"/>
    <col min="2053" max="2053" width="9.25" style="1376" customWidth="1"/>
    <col min="2054" max="2054" width="5.125" style="1376" customWidth="1"/>
    <col min="2055" max="2055" width="15.375" style="1376" customWidth="1"/>
    <col min="2056" max="2056" width="14.625" style="1376" customWidth="1"/>
    <col min="2057" max="2305" width="9" style="1376" customWidth="1"/>
    <col min="2306" max="2306" width="14.5" style="1376" customWidth="1"/>
    <col min="2307" max="2307" width="17.375" style="1376" customWidth="1"/>
    <col min="2308" max="2308" width="10.75" style="1376" customWidth="1"/>
    <col min="2309" max="2309" width="9.25" style="1376" customWidth="1"/>
    <col min="2310" max="2310" width="5.125" style="1376" customWidth="1"/>
    <col min="2311" max="2311" width="15.375" style="1376" customWidth="1"/>
    <col min="2312" max="2312" width="14.625" style="1376" customWidth="1"/>
    <col min="2313" max="2561" width="9" style="1376" customWidth="1"/>
    <col min="2562" max="2562" width="14.5" style="1376" customWidth="1"/>
    <col min="2563" max="2563" width="17.375" style="1376" customWidth="1"/>
    <col min="2564" max="2564" width="10.75" style="1376" customWidth="1"/>
    <col min="2565" max="2565" width="9.25" style="1376" customWidth="1"/>
    <col min="2566" max="2566" width="5.125" style="1376" customWidth="1"/>
    <col min="2567" max="2567" width="15.375" style="1376" customWidth="1"/>
    <col min="2568" max="2568" width="14.625" style="1376" customWidth="1"/>
    <col min="2569" max="2817" width="9" style="1376" customWidth="1"/>
    <col min="2818" max="2818" width="14.5" style="1376" customWidth="1"/>
    <col min="2819" max="2819" width="17.375" style="1376" customWidth="1"/>
    <col min="2820" max="2820" width="10.75" style="1376" customWidth="1"/>
    <col min="2821" max="2821" width="9.25" style="1376" customWidth="1"/>
    <col min="2822" max="2822" width="5.125" style="1376" customWidth="1"/>
    <col min="2823" max="2823" width="15.375" style="1376" customWidth="1"/>
    <col min="2824" max="2824" width="14.625" style="1376" customWidth="1"/>
    <col min="2825" max="3073" width="9" style="1376" customWidth="1"/>
    <col min="3074" max="3074" width="14.5" style="1376" customWidth="1"/>
    <col min="3075" max="3075" width="17.375" style="1376" customWidth="1"/>
    <col min="3076" max="3076" width="10.75" style="1376" customWidth="1"/>
    <col min="3077" max="3077" width="9.25" style="1376" customWidth="1"/>
    <col min="3078" max="3078" width="5.125" style="1376" customWidth="1"/>
    <col min="3079" max="3079" width="15.375" style="1376" customWidth="1"/>
    <col min="3080" max="3080" width="14.625" style="1376" customWidth="1"/>
    <col min="3081" max="3329" width="9" style="1376" customWidth="1"/>
    <col min="3330" max="3330" width="14.5" style="1376" customWidth="1"/>
    <col min="3331" max="3331" width="17.375" style="1376" customWidth="1"/>
    <col min="3332" max="3332" width="10.75" style="1376" customWidth="1"/>
    <col min="3333" max="3333" width="9.25" style="1376" customWidth="1"/>
    <col min="3334" max="3334" width="5.125" style="1376" customWidth="1"/>
    <col min="3335" max="3335" width="15.375" style="1376" customWidth="1"/>
    <col min="3336" max="3336" width="14.625" style="1376" customWidth="1"/>
    <col min="3337" max="3585" width="9" style="1376" customWidth="1"/>
    <col min="3586" max="3586" width="14.5" style="1376" customWidth="1"/>
    <col min="3587" max="3587" width="17.375" style="1376" customWidth="1"/>
    <col min="3588" max="3588" width="10.75" style="1376" customWidth="1"/>
    <col min="3589" max="3589" width="9.25" style="1376" customWidth="1"/>
    <col min="3590" max="3590" width="5.125" style="1376" customWidth="1"/>
    <col min="3591" max="3591" width="15.375" style="1376" customWidth="1"/>
    <col min="3592" max="3592" width="14.625" style="1376" customWidth="1"/>
    <col min="3593" max="3841" width="9" style="1376" customWidth="1"/>
    <col min="3842" max="3842" width="14.5" style="1376" customWidth="1"/>
    <col min="3843" max="3843" width="17.375" style="1376" customWidth="1"/>
    <col min="3844" max="3844" width="10.75" style="1376" customWidth="1"/>
    <col min="3845" max="3845" width="9.25" style="1376" customWidth="1"/>
    <col min="3846" max="3846" width="5.125" style="1376" customWidth="1"/>
    <col min="3847" max="3847" width="15.375" style="1376" customWidth="1"/>
    <col min="3848" max="3848" width="14.625" style="1376" customWidth="1"/>
    <col min="3849" max="4097" width="9" style="1376" customWidth="1"/>
    <col min="4098" max="4098" width="14.5" style="1376" customWidth="1"/>
    <col min="4099" max="4099" width="17.375" style="1376" customWidth="1"/>
    <col min="4100" max="4100" width="10.75" style="1376" customWidth="1"/>
    <col min="4101" max="4101" width="9.25" style="1376" customWidth="1"/>
    <col min="4102" max="4102" width="5.125" style="1376" customWidth="1"/>
    <col min="4103" max="4103" width="15.375" style="1376" customWidth="1"/>
    <col min="4104" max="4104" width="14.625" style="1376" customWidth="1"/>
    <col min="4105" max="4353" width="9" style="1376" customWidth="1"/>
    <col min="4354" max="4354" width="14.5" style="1376" customWidth="1"/>
    <col min="4355" max="4355" width="17.375" style="1376" customWidth="1"/>
    <col min="4356" max="4356" width="10.75" style="1376" customWidth="1"/>
    <col min="4357" max="4357" width="9.25" style="1376" customWidth="1"/>
    <col min="4358" max="4358" width="5.125" style="1376" customWidth="1"/>
    <col min="4359" max="4359" width="15.375" style="1376" customWidth="1"/>
    <col min="4360" max="4360" width="14.625" style="1376" customWidth="1"/>
    <col min="4361" max="4609" width="9" style="1376" customWidth="1"/>
    <col min="4610" max="4610" width="14.5" style="1376" customWidth="1"/>
    <col min="4611" max="4611" width="17.375" style="1376" customWidth="1"/>
    <col min="4612" max="4612" width="10.75" style="1376" customWidth="1"/>
    <col min="4613" max="4613" width="9.25" style="1376" customWidth="1"/>
    <col min="4614" max="4614" width="5.125" style="1376" customWidth="1"/>
    <col min="4615" max="4615" width="15.375" style="1376" customWidth="1"/>
    <col min="4616" max="4616" width="14.625" style="1376" customWidth="1"/>
    <col min="4617" max="4865" width="9" style="1376" customWidth="1"/>
    <col min="4866" max="4866" width="14.5" style="1376" customWidth="1"/>
    <col min="4867" max="4867" width="17.375" style="1376" customWidth="1"/>
    <col min="4868" max="4868" width="10.75" style="1376" customWidth="1"/>
    <col min="4869" max="4869" width="9.25" style="1376" customWidth="1"/>
    <col min="4870" max="4870" width="5.125" style="1376" customWidth="1"/>
    <col min="4871" max="4871" width="15.375" style="1376" customWidth="1"/>
    <col min="4872" max="4872" width="14.625" style="1376" customWidth="1"/>
    <col min="4873" max="5121" width="9" style="1376" customWidth="1"/>
    <col min="5122" max="5122" width="14.5" style="1376" customWidth="1"/>
    <col min="5123" max="5123" width="17.375" style="1376" customWidth="1"/>
    <col min="5124" max="5124" width="10.75" style="1376" customWidth="1"/>
    <col min="5125" max="5125" width="9.25" style="1376" customWidth="1"/>
    <col min="5126" max="5126" width="5.125" style="1376" customWidth="1"/>
    <col min="5127" max="5127" width="15.375" style="1376" customWidth="1"/>
    <col min="5128" max="5128" width="14.625" style="1376" customWidth="1"/>
    <col min="5129" max="5377" width="9" style="1376" customWidth="1"/>
    <col min="5378" max="5378" width="14.5" style="1376" customWidth="1"/>
    <col min="5379" max="5379" width="17.375" style="1376" customWidth="1"/>
    <col min="5380" max="5380" width="10.75" style="1376" customWidth="1"/>
    <col min="5381" max="5381" width="9.25" style="1376" customWidth="1"/>
    <col min="5382" max="5382" width="5.125" style="1376" customWidth="1"/>
    <col min="5383" max="5383" width="15.375" style="1376" customWidth="1"/>
    <col min="5384" max="5384" width="14.625" style="1376" customWidth="1"/>
    <col min="5385" max="5633" width="9" style="1376" customWidth="1"/>
    <col min="5634" max="5634" width="14.5" style="1376" customWidth="1"/>
    <col min="5635" max="5635" width="17.375" style="1376" customWidth="1"/>
    <col min="5636" max="5636" width="10.75" style="1376" customWidth="1"/>
    <col min="5637" max="5637" width="9.25" style="1376" customWidth="1"/>
    <col min="5638" max="5638" width="5.125" style="1376" customWidth="1"/>
    <col min="5639" max="5639" width="15.375" style="1376" customWidth="1"/>
    <col min="5640" max="5640" width="14.625" style="1376" customWidth="1"/>
    <col min="5641" max="5889" width="9" style="1376" customWidth="1"/>
    <col min="5890" max="5890" width="14.5" style="1376" customWidth="1"/>
    <col min="5891" max="5891" width="17.375" style="1376" customWidth="1"/>
    <col min="5892" max="5892" width="10.75" style="1376" customWidth="1"/>
    <col min="5893" max="5893" width="9.25" style="1376" customWidth="1"/>
    <col min="5894" max="5894" width="5.125" style="1376" customWidth="1"/>
    <col min="5895" max="5895" width="15.375" style="1376" customWidth="1"/>
    <col min="5896" max="5896" width="14.625" style="1376" customWidth="1"/>
    <col min="5897" max="6145" width="9" style="1376" customWidth="1"/>
    <col min="6146" max="6146" width="14.5" style="1376" customWidth="1"/>
    <col min="6147" max="6147" width="17.375" style="1376" customWidth="1"/>
    <col min="6148" max="6148" width="10.75" style="1376" customWidth="1"/>
    <col min="6149" max="6149" width="9.25" style="1376" customWidth="1"/>
    <col min="6150" max="6150" width="5.125" style="1376" customWidth="1"/>
    <col min="6151" max="6151" width="15.375" style="1376" customWidth="1"/>
    <col min="6152" max="6152" width="14.625" style="1376" customWidth="1"/>
    <col min="6153" max="6401" width="9" style="1376" customWidth="1"/>
    <col min="6402" max="6402" width="14.5" style="1376" customWidth="1"/>
    <col min="6403" max="6403" width="17.375" style="1376" customWidth="1"/>
    <col min="6404" max="6404" width="10.75" style="1376" customWidth="1"/>
    <col min="6405" max="6405" width="9.25" style="1376" customWidth="1"/>
    <col min="6406" max="6406" width="5.125" style="1376" customWidth="1"/>
    <col min="6407" max="6407" width="15.375" style="1376" customWidth="1"/>
    <col min="6408" max="6408" width="14.625" style="1376" customWidth="1"/>
    <col min="6409" max="6657" width="9" style="1376" customWidth="1"/>
    <col min="6658" max="6658" width="14.5" style="1376" customWidth="1"/>
    <col min="6659" max="6659" width="17.375" style="1376" customWidth="1"/>
    <col min="6660" max="6660" width="10.75" style="1376" customWidth="1"/>
    <col min="6661" max="6661" width="9.25" style="1376" customWidth="1"/>
    <col min="6662" max="6662" width="5.125" style="1376" customWidth="1"/>
    <col min="6663" max="6663" width="15.375" style="1376" customWidth="1"/>
    <col min="6664" max="6664" width="14.625" style="1376" customWidth="1"/>
    <col min="6665" max="6913" width="9" style="1376" customWidth="1"/>
    <col min="6914" max="6914" width="14.5" style="1376" customWidth="1"/>
    <col min="6915" max="6915" width="17.375" style="1376" customWidth="1"/>
    <col min="6916" max="6916" width="10.75" style="1376" customWidth="1"/>
    <col min="6917" max="6917" width="9.25" style="1376" customWidth="1"/>
    <col min="6918" max="6918" width="5.125" style="1376" customWidth="1"/>
    <col min="6919" max="6919" width="15.375" style="1376" customWidth="1"/>
    <col min="6920" max="6920" width="14.625" style="1376" customWidth="1"/>
    <col min="6921" max="7169" width="9" style="1376" customWidth="1"/>
    <col min="7170" max="7170" width="14.5" style="1376" customWidth="1"/>
    <col min="7171" max="7171" width="17.375" style="1376" customWidth="1"/>
    <col min="7172" max="7172" width="10.75" style="1376" customWidth="1"/>
    <col min="7173" max="7173" width="9.25" style="1376" customWidth="1"/>
    <col min="7174" max="7174" width="5.125" style="1376" customWidth="1"/>
    <col min="7175" max="7175" width="15.375" style="1376" customWidth="1"/>
    <col min="7176" max="7176" width="14.625" style="1376" customWidth="1"/>
    <col min="7177" max="7425" width="9" style="1376" customWidth="1"/>
    <col min="7426" max="7426" width="14.5" style="1376" customWidth="1"/>
    <col min="7427" max="7427" width="17.375" style="1376" customWidth="1"/>
    <col min="7428" max="7428" width="10.75" style="1376" customWidth="1"/>
    <col min="7429" max="7429" width="9.25" style="1376" customWidth="1"/>
    <col min="7430" max="7430" width="5.125" style="1376" customWidth="1"/>
    <col min="7431" max="7431" width="15.375" style="1376" customWidth="1"/>
    <col min="7432" max="7432" width="14.625" style="1376" customWidth="1"/>
    <col min="7433" max="7681" width="9" style="1376" customWidth="1"/>
    <col min="7682" max="7682" width="14.5" style="1376" customWidth="1"/>
    <col min="7683" max="7683" width="17.375" style="1376" customWidth="1"/>
    <col min="7684" max="7684" width="10.75" style="1376" customWidth="1"/>
    <col min="7685" max="7685" width="9.25" style="1376" customWidth="1"/>
    <col min="7686" max="7686" width="5.125" style="1376" customWidth="1"/>
    <col min="7687" max="7687" width="15.375" style="1376" customWidth="1"/>
    <col min="7688" max="7688" width="14.625" style="1376" customWidth="1"/>
    <col min="7689" max="7937" width="9" style="1376" customWidth="1"/>
    <col min="7938" max="7938" width="14.5" style="1376" customWidth="1"/>
    <col min="7939" max="7939" width="17.375" style="1376" customWidth="1"/>
    <col min="7940" max="7940" width="10.75" style="1376" customWidth="1"/>
    <col min="7941" max="7941" width="9.25" style="1376" customWidth="1"/>
    <col min="7942" max="7942" width="5.125" style="1376" customWidth="1"/>
    <col min="7943" max="7943" width="15.375" style="1376" customWidth="1"/>
    <col min="7944" max="7944" width="14.625" style="1376" customWidth="1"/>
    <col min="7945" max="8193" width="9" style="1376" customWidth="1"/>
    <col min="8194" max="8194" width="14.5" style="1376" customWidth="1"/>
    <col min="8195" max="8195" width="17.375" style="1376" customWidth="1"/>
    <col min="8196" max="8196" width="10.75" style="1376" customWidth="1"/>
    <col min="8197" max="8197" width="9.25" style="1376" customWidth="1"/>
    <col min="8198" max="8198" width="5.125" style="1376" customWidth="1"/>
    <col min="8199" max="8199" width="15.375" style="1376" customWidth="1"/>
    <col min="8200" max="8200" width="14.625" style="1376" customWidth="1"/>
    <col min="8201" max="8449" width="9" style="1376" customWidth="1"/>
    <col min="8450" max="8450" width="14.5" style="1376" customWidth="1"/>
    <col min="8451" max="8451" width="17.375" style="1376" customWidth="1"/>
    <col min="8452" max="8452" width="10.75" style="1376" customWidth="1"/>
    <col min="8453" max="8453" width="9.25" style="1376" customWidth="1"/>
    <col min="8454" max="8454" width="5.125" style="1376" customWidth="1"/>
    <col min="8455" max="8455" width="15.375" style="1376" customWidth="1"/>
    <col min="8456" max="8456" width="14.625" style="1376" customWidth="1"/>
    <col min="8457" max="8705" width="9" style="1376" customWidth="1"/>
    <col min="8706" max="8706" width="14.5" style="1376" customWidth="1"/>
    <col min="8707" max="8707" width="17.375" style="1376" customWidth="1"/>
    <col min="8708" max="8708" width="10.75" style="1376" customWidth="1"/>
    <col min="8709" max="8709" width="9.25" style="1376" customWidth="1"/>
    <col min="8710" max="8710" width="5.125" style="1376" customWidth="1"/>
    <col min="8711" max="8711" width="15.375" style="1376" customWidth="1"/>
    <col min="8712" max="8712" width="14.625" style="1376" customWidth="1"/>
    <col min="8713" max="8961" width="9" style="1376" customWidth="1"/>
    <col min="8962" max="8962" width="14.5" style="1376" customWidth="1"/>
    <col min="8963" max="8963" width="17.375" style="1376" customWidth="1"/>
    <col min="8964" max="8964" width="10.75" style="1376" customWidth="1"/>
    <col min="8965" max="8965" width="9.25" style="1376" customWidth="1"/>
    <col min="8966" max="8966" width="5.125" style="1376" customWidth="1"/>
    <col min="8967" max="8967" width="15.375" style="1376" customWidth="1"/>
    <col min="8968" max="8968" width="14.625" style="1376" customWidth="1"/>
    <col min="8969" max="9217" width="9" style="1376" customWidth="1"/>
    <col min="9218" max="9218" width="14.5" style="1376" customWidth="1"/>
    <col min="9219" max="9219" width="17.375" style="1376" customWidth="1"/>
    <col min="9220" max="9220" width="10.75" style="1376" customWidth="1"/>
    <col min="9221" max="9221" width="9.25" style="1376" customWidth="1"/>
    <col min="9222" max="9222" width="5.125" style="1376" customWidth="1"/>
    <col min="9223" max="9223" width="15.375" style="1376" customWidth="1"/>
    <col min="9224" max="9224" width="14.625" style="1376" customWidth="1"/>
    <col min="9225" max="9473" width="9" style="1376" customWidth="1"/>
    <col min="9474" max="9474" width="14.5" style="1376" customWidth="1"/>
    <col min="9475" max="9475" width="17.375" style="1376" customWidth="1"/>
    <col min="9476" max="9476" width="10.75" style="1376" customWidth="1"/>
    <col min="9477" max="9477" width="9.25" style="1376" customWidth="1"/>
    <col min="9478" max="9478" width="5.125" style="1376" customWidth="1"/>
    <col min="9479" max="9479" width="15.375" style="1376" customWidth="1"/>
    <col min="9480" max="9480" width="14.625" style="1376" customWidth="1"/>
    <col min="9481" max="9729" width="9" style="1376" customWidth="1"/>
    <col min="9730" max="9730" width="14.5" style="1376" customWidth="1"/>
    <col min="9731" max="9731" width="17.375" style="1376" customWidth="1"/>
    <col min="9732" max="9732" width="10.75" style="1376" customWidth="1"/>
    <col min="9733" max="9733" width="9.25" style="1376" customWidth="1"/>
    <col min="9734" max="9734" width="5.125" style="1376" customWidth="1"/>
    <col min="9735" max="9735" width="15.375" style="1376" customWidth="1"/>
    <col min="9736" max="9736" width="14.625" style="1376" customWidth="1"/>
    <col min="9737" max="9985" width="9" style="1376" customWidth="1"/>
    <col min="9986" max="9986" width="14.5" style="1376" customWidth="1"/>
    <col min="9987" max="9987" width="17.375" style="1376" customWidth="1"/>
    <col min="9988" max="9988" width="10.75" style="1376" customWidth="1"/>
    <col min="9989" max="9989" width="9.25" style="1376" customWidth="1"/>
    <col min="9990" max="9990" width="5.125" style="1376" customWidth="1"/>
    <col min="9991" max="9991" width="15.375" style="1376" customWidth="1"/>
    <col min="9992" max="9992" width="14.625" style="1376" customWidth="1"/>
    <col min="9993" max="10241" width="9" style="1376" customWidth="1"/>
    <col min="10242" max="10242" width="14.5" style="1376" customWidth="1"/>
    <col min="10243" max="10243" width="17.375" style="1376" customWidth="1"/>
    <col min="10244" max="10244" width="10.75" style="1376" customWidth="1"/>
    <col min="10245" max="10245" width="9.25" style="1376" customWidth="1"/>
    <col min="10246" max="10246" width="5.125" style="1376" customWidth="1"/>
    <col min="10247" max="10247" width="15.375" style="1376" customWidth="1"/>
    <col min="10248" max="10248" width="14.625" style="1376" customWidth="1"/>
    <col min="10249" max="10497" width="9" style="1376" customWidth="1"/>
    <col min="10498" max="10498" width="14.5" style="1376" customWidth="1"/>
    <col min="10499" max="10499" width="17.375" style="1376" customWidth="1"/>
    <col min="10500" max="10500" width="10.75" style="1376" customWidth="1"/>
    <col min="10501" max="10501" width="9.25" style="1376" customWidth="1"/>
    <col min="10502" max="10502" width="5.125" style="1376" customWidth="1"/>
    <col min="10503" max="10503" width="15.375" style="1376" customWidth="1"/>
    <col min="10504" max="10504" width="14.625" style="1376" customWidth="1"/>
    <col min="10505" max="10753" width="9" style="1376" customWidth="1"/>
    <col min="10754" max="10754" width="14.5" style="1376" customWidth="1"/>
    <col min="10755" max="10755" width="17.375" style="1376" customWidth="1"/>
    <col min="10756" max="10756" width="10.75" style="1376" customWidth="1"/>
    <col min="10757" max="10757" width="9.25" style="1376" customWidth="1"/>
    <col min="10758" max="10758" width="5.125" style="1376" customWidth="1"/>
    <col min="10759" max="10759" width="15.375" style="1376" customWidth="1"/>
    <col min="10760" max="10760" width="14.625" style="1376" customWidth="1"/>
    <col min="10761" max="11009" width="9" style="1376" customWidth="1"/>
    <col min="11010" max="11010" width="14.5" style="1376" customWidth="1"/>
    <col min="11011" max="11011" width="17.375" style="1376" customWidth="1"/>
    <col min="11012" max="11012" width="10.75" style="1376" customWidth="1"/>
    <col min="11013" max="11013" width="9.25" style="1376" customWidth="1"/>
    <col min="11014" max="11014" width="5.125" style="1376" customWidth="1"/>
    <col min="11015" max="11015" width="15.375" style="1376" customWidth="1"/>
    <col min="11016" max="11016" width="14.625" style="1376" customWidth="1"/>
    <col min="11017" max="11265" width="9" style="1376" customWidth="1"/>
    <col min="11266" max="11266" width="14.5" style="1376" customWidth="1"/>
    <col min="11267" max="11267" width="17.375" style="1376" customWidth="1"/>
    <col min="11268" max="11268" width="10.75" style="1376" customWidth="1"/>
    <col min="11269" max="11269" width="9.25" style="1376" customWidth="1"/>
    <col min="11270" max="11270" width="5.125" style="1376" customWidth="1"/>
    <col min="11271" max="11271" width="15.375" style="1376" customWidth="1"/>
    <col min="11272" max="11272" width="14.625" style="1376" customWidth="1"/>
    <col min="11273" max="11521" width="9" style="1376" customWidth="1"/>
    <col min="11522" max="11522" width="14.5" style="1376" customWidth="1"/>
    <col min="11523" max="11523" width="17.375" style="1376" customWidth="1"/>
    <col min="11524" max="11524" width="10.75" style="1376" customWidth="1"/>
    <col min="11525" max="11525" width="9.25" style="1376" customWidth="1"/>
    <col min="11526" max="11526" width="5.125" style="1376" customWidth="1"/>
    <col min="11527" max="11527" width="15.375" style="1376" customWidth="1"/>
    <col min="11528" max="11528" width="14.625" style="1376" customWidth="1"/>
    <col min="11529" max="11777" width="9" style="1376" customWidth="1"/>
    <col min="11778" max="11778" width="14.5" style="1376" customWidth="1"/>
    <col min="11779" max="11779" width="17.375" style="1376" customWidth="1"/>
    <col min="11780" max="11780" width="10.75" style="1376" customWidth="1"/>
    <col min="11781" max="11781" width="9.25" style="1376" customWidth="1"/>
    <col min="11782" max="11782" width="5.125" style="1376" customWidth="1"/>
    <col min="11783" max="11783" width="15.375" style="1376" customWidth="1"/>
    <col min="11784" max="11784" width="14.625" style="1376" customWidth="1"/>
    <col min="11785" max="12033" width="9" style="1376" customWidth="1"/>
    <col min="12034" max="12034" width="14.5" style="1376" customWidth="1"/>
    <col min="12035" max="12035" width="17.375" style="1376" customWidth="1"/>
    <col min="12036" max="12036" width="10.75" style="1376" customWidth="1"/>
    <col min="12037" max="12037" width="9.25" style="1376" customWidth="1"/>
    <col min="12038" max="12038" width="5.125" style="1376" customWidth="1"/>
    <col min="12039" max="12039" width="15.375" style="1376" customWidth="1"/>
    <col min="12040" max="12040" width="14.625" style="1376" customWidth="1"/>
    <col min="12041" max="12289" width="9" style="1376" customWidth="1"/>
    <col min="12290" max="12290" width="14.5" style="1376" customWidth="1"/>
    <col min="12291" max="12291" width="17.375" style="1376" customWidth="1"/>
    <col min="12292" max="12292" width="10.75" style="1376" customWidth="1"/>
    <col min="12293" max="12293" width="9.25" style="1376" customWidth="1"/>
    <col min="12294" max="12294" width="5.125" style="1376" customWidth="1"/>
    <col min="12295" max="12295" width="15.375" style="1376" customWidth="1"/>
    <col min="12296" max="12296" width="14.625" style="1376" customWidth="1"/>
    <col min="12297" max="12545" width="9" style="1376" customWidth="1"/>
    <col min="12546" max="12546" width="14.5" style="1376" customWidth="1"/>
    <col min="12547" max="12547" width="17.375" style="1376" customWidth="1"/>
    <col min="12548" max="12548" width="10.75" style="1376" customWidth="1"/>
    <col min="12549" max="12549" width="9.25" style="1376" customWidth="1"/>
    <col min="12550" max="12550" width="5.125" style="1376" customWidth="1"/>
    <col min="12551" max="12551" width="15.375" style="1376" customWidth="1"/>
    <col min="12552" max="12552" width="14.625" style="1376" customWidth="1"/>
    <col min="12553" max="12801" width="9" style="1376" customWidth="1"/>
    <col min="12802" max="12802" width="14.5" style="1376" customWidth="1"/>
    <col min="12803" max="12803" width="17.375" style="1376" customWidth="1"/>
    <col min="12804" max="12804" width="10.75" style="1376" customWidth="1"/>
    <col min="12805" max="12805" width="9.25" style="1376" customWidth="1"/>
    <col min="12806" max="12806" width="5.125" style="1376" customWidth="1"/>
    <col min="12807" max="12807" width="15.375" style="1376" customWidth="1"/>
    <col min="12808" max="12808" width="14.625" style="1376" customWidth="1"/>
    <col min="12809" max="13057" width="9" style="1376" customWidth="1"/>
    <col min="13058" max="13058" width="14.5" style="1376" customWidth="1"/>
    <col min="13059" max="13059" width="17.375" style="1376" customWidth="1"/>
    <col min="13060" max="13060" width="10.75" style="1376" customWidth="1"/>
    <col min="13061" max="13061" width="9.25" style="1376" customWidth="1"/>
    <col min="13062" max="13062" width="5.125" style="1376" customWidth="1"/>
    <col min="13063" max="13063" width="15.375" style="1376" customWidth="1"/>
    <col min="13064" max="13064" width="14.625" style="1376" customWidth="1"/>
    <col min="13065" max="13313" width="9" style="1376" customWidth="1"/>
    <col min="13314" max="13314" width="14.5" style="1376" customWidth="1"/>
    <col min="13315" max="13315" width="17.375" style="1376" customWidth="1"/>
    <col min="13316" max="13316" width="10.75" style="1376" customWidth="1"/>
    <col min="13317" max="13317" width="9.25" style="1376" customWidth="1"/>
    <col min="13318" max="13318" width="5.125" style="1376" customWidth="1"/>
    <col min="13319" max="13319" width="15.375" style="1376" customWidth="1"/>
    <col min="13320" max="13320" width="14.625" style="1376" customWidth="1"/>
    <col min="13321" max="13569" width="9" style="1376" customWidth="1"/>
    <col min="13570" max="13570" width="14.5" style="1376" customWidth="1"/>
    <col min="13571" max="13571" width="17.375" style="1376" customWidth="1"/>
    <col min="13572" max="13572" width="10.75" style="1376" customWidth="1"/>
    <col min="13573" max="13573" width="9.25" style="1376" customWidth="1"/>
    <col min="13574" max="13574" width="5.125" style="1376" customWidth="1"/>
    <col min="13575" max="13575" width="15.375" style="1376" customWidth="1"/>
    <col min="13576" max="13576" width="14.625" style="1376" customWidth="1"/>
    <col min="13577" max="13825" width="9" style="1376" customWidth="1"/>
    <col min="13826" max="13826" width="14.5" style="1376" customWidth="1"/>
    <col min="13827" max="13827" width="17.375" style="1376" customWidth="1"/>
    <col min="13828" max="13828" width="10.75" style="1376" customWidth="1"/>
    <col min="13829" max="13829" width="9.25" style="1376" customWidth="1"/>
    <col min="13830" max="13830" width="5.125" style="1376" customWidth="1"/>
    <col min="13831" max="13831" width="15.375" style="1376" customWidth="1"/>
    <col min="13832" max="13832" width="14.625" style="1376" customWidth="1"/>
    <col min="13833" max="14081" width="9" style="1376" customWidth="1"/>
    <col min="14082" max="14082" width="14.5" style="1376" customWidth="1"/>
    <col min="14083" max="14083" width="17.375" style="1376" customWidth="1"/>
    <col min="14084" max="14084" width="10.75" style="1376" customWidth="1"/>
    <col min="14085" max="14085" width="9.25" style="1376" customWidth="1"/>
    <col min="14086" max="14086" width="5.125" style="1376" customWidth="1"/>
    <col min="14087" max="14087" width="15.375" style="1376" customWidth="1"/>
    <col min="14088" max="14088" width="14.625" style="1376" customWidth="1"/>
    <col min="14089" max="14337" width="9" style="1376" customWidth="1"/>
    <col min="14338" max="14338" width="14.5" style="1376" customWidth="1"/>
    <col min="14339" max="14339" width="17.375" style="1376" customWidth="1"/>
    <col min="14340" max="14340" width="10.75" style="1376" customWidth="1"/>
    <col min="14341" max="14341" width="9.25" style="1376" customWidth="1"/>
    <col min="14342" max="14342" width="5.125" style="1376" customWidth="1"/>
    <col min="14343" max="14343" width="15.375" style="1376" customWidth="1"/>
    <col min="14344" max="14344" width="14.625" style="1376" customWidth="1"/>
    <col min="14345" max="14593" width="9" style="1376" customWidth="1"/>
    <col min="14594" max="14594" width="14.5" style="1376" customWidth="1"/>
    <col min="14595" max="14595" width="17.375" style="1376" customWidth="1"/>
    <col min="14596" max="14596" width="10.75" style="1376" customWidth="1"/>
    <col min="14597" max="14597" width="9.25" style="1376" customWidth="1"/>
    <col min="14598" max="14598" width="5.125" style="1376" customWidth="1"/>
    <col min="14599" max="14599" width="15.375" style="1376" customWidth="1"/>
    <col min="14600" max="14600" width="14.625" style="1376" customWidth="1"/>
    <col min="14601" max="14849" width="9" style="1376" customWidth="1"/>
    <col min="14850" max="14850" width="14.5" style="1376" customWidth="1"/>
    <col min="14851" max="14851" width="17.375" style="1376" customWidth="1"/>
    <col min="14852" max="14852" width="10.75" style="1376" customWidth="1"/>
    <col min="14853" max="14853" width="9.25" style="1376" customWidth="1"/>
    <col min="14854" max="14854" width="5.125" style="1376" customWidth="1"/>
    <col min="14855" max="14855" width="15.375" style="1376" customWidth="1"/>
    <col min="14856" max="14856" width="14.625" style="1376" customWidth="1"/>
    <col min="14857" max="15105" width="9" style="1376" customWidth="1"/>
    <col min="15106" max="15106" width="14.5" style="1376" customWidth="1"/>
    <col min="15107" max="15107" width="17.375" style="1376" customWidth="1"/>
    <col min="15108" max="15108" width="10.75" style="1376" customWidth="1"/>
    <col min="15109" max="15109" width="9.25" style="1376" customWidth="1"/>
    <col min="15110" max="15110" width="5.125" style="1376" customWidth="1"/>
    <col min="15111" max="15111" width="15.375" style="1376" customWidth="1"/>
    <col min="15112" max="15112" width="14.625" style="1376" customWidth="1"/>
    <col min="15113" max="15361" width="9" style="1376" customWidth="1"/>
    <col min="15362" max="15362" width="14.5" style="1376" customWidth="1"/>
    <col min="15363" max="15363" width="17.375" style="1376" customWidth="1"/>
    <col min="15364" max="15364" width="10.75" style="1376" customWidth="1"/>
    <col min="15365" max="15365" width="9.25" style="1376" customWidth="1"/>
    <col min="15366" max="15366" width="5.125" style="1376" customWidth="1"/>
    <col min="15367" max="15367" width="15.375" style="1376" customWidth="1"/>
    <col min="15368" max="15368" width="14.625" style="1376" customWidth="1"/>
    <col min="15369" max="15617" width="9" style="1376" customWidth="1"/>
    <col min="15618" max="15618" width="14.5" style="1376" customWidth="1"/>
    <col min="15619" max="15619" width="17.375" style="1376" customWidth="1"/>
    <col min="15620" max="15620" width="10.75" style="1376" customWidth="1"/>
    <col min="15621" max="15621" width="9.25" style="1376" customWidth="1"/>
    <col min="15622" max="15622" width="5.125" style="1376" customWidth="1"/>
    <col min="15623" max="15623" width="15.375" style="1376" customWidth="1"/>
    <col min="15624" max="15624" width="14.625" style="1376" customWidth="1"/>
    <col min="15625" max="15873" width="9" style="1376" customWidth="1"/>
    <col min="15874" max="15874" width="14.5" style="1376" customWidth="1"/>
    <col min="15875" max="15875" width="17.375" style="1376" customWidth="1"/>
    <col min="15876" max="15876" width="10.75" style="1376" customWidth="1"/>
    <col min="15877" max="15877" width="9.25" style="1376" customWidth="1"/>
    <col min="15878" max="15878" width="5.125" style="1376" customWidth="1"/>
    <col min="15879" max="15879" width="15.375" style="1376" customWidth="1"/>
    <col min="15880" max="15880" width="14.625" style="1376" customWidth="1"/>
    <col min="15881" max="16129" width="9" style="1376" customWidth="1"/>
    <col min="16130" max="16130" width="14.5" style="1376" customWidth="1"/>
    <col min="16131" max="16131" width="17.375" style="1376" customWidth="1"/>
    <col min="16132" max="16132" width="10.75" style="1376" customWidth="1"/>
    <col min="16133" max="16133" width="9.25" style="1376" customWidth="1"/>
    <col min="16134" max="16134" width="5.125" style="1376" customWidth="1"/>
    <col min="16135" max="16135" width="15.375" style="1376" customWidth="1"/>
    <col min="16136" max="16136" width="14.625" style="1376" customWidth="1"/>
    <col min="16137" max="16384" width="9" style="1376" customWidth="1"/>
  </cols>
  <sheetData>
    <row r="1" spans="2:8" ht="18.75" customHeight="1">
      <c r="H1" s="1402" t="s">
        <v>1114</v>
      </c>
    </row>
    <row r="2" spans="2:8" ht="18.95" customHeight="1">
      <c r="B2" s="1205" t="s">
        <v>1054</v>
      </c>
      <c r="C2" s="1205"/>
      <c r="D2" s="1205"/>
      <c r="E2" s="1205"/>
      <c r="F2" s="1205"/>
      <c r="G2" s="1205"/>
      <c r="H2" s="1205"/>
    </row>
    <row r="3" spans="2:8" ht="18" customHeight="1">
      <c r="D3" s="1215"/>
      <c r="E3" s="1390"/>
      <c r="F3" s="1393"/>
      <c r="G3" s="1390"/>
      <c r="H3" s="1390"/>
    </row>
    <row r="4" spans="2:8" ht="18.95" customHeight="1">
      <c r="B4" s="1378" t="s">
        <v>432</v>
      </c>
      <c r="C4" s="1383" t="str">
        <f>IF(様1!L11="","",様1!L11)</f>
        <v/>
      </c>
      <c r="D4" s="1386"/>
      <c r="E4" s="1293" t="s">
        <v>324</v>
      </c>
      <c r="F4" s="1394"/>
      <c r="G4" s="1397" t="str">
        <f>IF(様1!P26="","",様1!P26)</f>
        <v/>
      </c>
      <c r="H4" s="1403" t="s">
        <v>369</v>
      </c>
    </row>
    <row r="5" spans="2:8" ht="18.95" customHeight="1">
      <c r="B5" s="1376" t="s">
        <v>16</v>
      </c>
      <c r="C5" s="1383" t="str">
        <f>IF(様1!G24="","",様1!G24)</f>
        <v/>
      </c>
      <c r="D5" s="1386"/>
      <c r="E5" s="1391" t="s">
        <v>970</v>
      </c>
      <c r="F5" s="1395"/>
      <c r="G5" s="1398" t="str">
        <f>IF(様1!F28="","",様1!F28)</f>
        <v/>
      </c>
      <c r="H5" s="1404" t="s">
        <v>108</v>
      </c>
    </row>
    <row r="7" spans="2:8" ht="18.95" customHeight="1">
      <c r="B7" s="1376" t="s">
        <v>972</v>
      </c>
    </row>
    <row r="8" spans="2:8" ht="18.95" customHeight="1">
      <c r="B8" s="1379" t="s">
        <v>555</v>
      </c>
      <c r="C8" s="1384"/>
      <c r="D8" s="1387" t="s">
        <v>116</v>
      </c>
      <c r="E8" s="1379" t="s">
        <v>974</v>
      </c>
      <c r="F8" s="1384"/>
      <c r="G8" s="1387" t="s">
        <v>975</v>
      </c>
      <c r="H8" s="1387" t="s">
        <v>976</v>
      </c>
    </row>
    <row r="9" spans="2:8" ht="18.95" customHeight="1">
      <c r="B9" s="1380" t="s">
        <v>977</v>
      </c>
      <c r="C9" s="1385" t="s">
        <v>601</v>
      </c>
      <c r="D9" s="1388"/>
      <c r="E9" s="1380"/>
      <c r="F9" s="1387" t="s">
        <v>491</v>
      </c>
      <c r="G9" s="1380"/>
      <c r="H9" s="1388">
        <f>D9*E9*G9</f>
        <v>0</v>
      </c>
    </row>
    <row r="10" spans="2:8" ht="18.95" customHeight="1">
      <c r="B10" s="1380"/>
      <c r="C10" s="1385" t="s">
        <v>979</v>
      </c>
      <c r="D10" s="1388"/>
      <c r="E10" s="1380"/>
      <c r="F10" s="1387" t="s">
        <v>491</v>
      </c>
      <c r="G10" s="1380"/>
      <c r="H10" s="1388"/>
    </row>
    <row r="11" spans="2:8" ht="18.95" customHeight="1">
      <c r="B11" s="1380" t="s">
        <v>981</v>
      </c>
      <c r="C11" s="1385" t="s">
        <v>26</v>
      </c>
      <c r="D11" s="1388"/>
      <c r="E11" s="1380"/>
      <c r="F11" s="1387" t="s">
        <v>491</v>
      </c>
      <c r="G11" s="1380"/>
      <c r="H11" s="1388">
        <f t="shared" ref="H11:H23" si="0">D11*E11*G11</f>
        <v>0</v>
      </c>
    </row>
    <row r="12" spans="2:8" ht="18.95" customHeight="1">
      <c r="B12" s="1380"/>
      <c r="C12" s="1385" t="s">
        <v>1016</v>
      </c>
      <c r="D12" s="1388"/>
      <c r="E12" s="1380"/>
      <c r="F12" s="1387" t="s">
        <v>338</v>
      </c>
      <c r="G12" s="1380"/>
      <c r="H12" s="1388">
        <f t="shared" si="0"/>
        <v>0</v>
      </c>
    </row>
    <row r="13" spans="2:8" ht="18.95" customHeight="1">
      <c r="B13" s="1380"/>
      <c r="C13" s="1385" t="s">
        <v>911</v>
      </c>
      <c r="D13" s="1388"/>
      <c r="E13" s="1380"/>
      <c r="F13" s="1387" t="s">
        <v>338</v>
      </c>
      <c r="G13" s="1380"/>
      <c r="H13" s="1388">
        <f t="shared" si="0"/>
        <v>0</v>
      </c>
    </row>
    <row r="14" spans="2:8" ht="18.95" customHeight="1">
      <c r="B14" s="1380"/>
      <c r="C14" s="1385" t="s">
        <v>982</v>
      </c>
      <c r="D14" s="1388"/>
      <c r="E14" s="1380"/>
      <c r="F14" s="1387" t="s">
        <v>338</v>
      </c>
      <c r="G14" s="1380"/>
      <c r="H14" s="1388">
        <f t="shared" si="0"/>
        <v>0</v>
      </c>
    </row>
    <row r="15" spans="2:8" ht="18.95" customHeight="1">
      <c r="B15" s="1380" t="s">
        <v>861</v>
      </c>
      <c r="C15" s="1385" t="s">
        <v>984</v>
      </c>
      <c r="D15" s="1388"/>
      <c r="E15" s="1380"/>
      <c r="F15" s="1387" t="s">
        <v>784</v>
      </c>
      <c r="G15" s="1380"/>
      <c r="H15" s="1388">
        <f t="shared" si="0"/>
        <v>0</v>
      </c>
    </row>
    <row r="16" spans="2:8" ht="18.95" customHeight="1">
      <c r="B16" s="1380"/>
      <c r="C16" s="1385" t="s">
        <v>846</v>
      </c>
      <c r="D16" s="1388"/>
      <c r="E16" s="1380"/>
      <c r="F16" s="1387" t="s">
        <v>784</v>
      </c>
      <c r="G16" s="1380"/>
      <c r="H16" s="1388">
        <f t="shared" si="0"/>
        <v>0</v>
      </c>
    </row>
    <row r="17" spans="2:8" ht="18.95" customHeight="1">
      <c r="B17" s="1380"/>
      <c r="C17" s="1385" t="s">
        <v>1021</v>
      </c>
      <c r="D17" s="1388"/>
      <c r="E17" s="1380"/>
      <c r="F17" s="1387" t="s">
        <v>784</v>
      </c>
      <c r="G17" s="1380"/>
      <c r="H17" s="1388">
        <f t="shared" si="0"/>
        <v>0</v>
      </c>
    </row>
    <row r="18" spans="2:8" ht="18.95" customHeight="1">
      <c r="B18" s="1380"/>
      <c r="C18" s="1385" t="s">
        <v>587</v>
      </c>
      <c r="D18" s="1388"/>
      <c r="E18" s="1380"/>
      <c r="F18" s="1387" t="s">
        <v>545</v>
      </c>
      <c r="G18" s="1380"/>
      <c r="H18" s="1388">
        <f t="shared" si="0"/>
        <v>0</v>
      </c>
    </row>
    <row r="19" spans="2:8" ht="18.95" customHeight="1">
      <c r="B19" s="1380" t="s">
        <v>987</v>
      </c>
      <c r="C19" s="1385" t="s">
        <v>987</v>
      </c>
      <c r="D19" s="1388"/>
      <c r="E19" s="1380"/>
      <c r="F19" s="1387" t="s">
        <v>989</v>
      </c>
      <c r="G19" s="1380"/>
      <c r="H19" s="1388">
        <f t="shared" si="0"/>
        <v>0</v>
      </c>
    </row>
    <row r="20" spans="2:8" ht="18.95" customHeight="1">
      <c r="B20" s="1380"/>
      <c r="C20" s="1385" t="s">
        <v>563</v>
      </c>
      <c r="D20" s="1388"/>
      <c r="E20" s="1380"/>
      <c r="F20" s="1387" t="s">
        <v>989</v>
      </c>
      <c r="G20" s="1380"/>
      <c r="H20" s="1388">
        <f t="shared" si="0"/>
        <v>0</v>
      </c>
    </row>
    <row r="21" spans="2:8" ht="18.95" customHeight="1">
      <c r="B21" s="1380" t="s">
        <v>827</v>
      </c>
      <c r="C21" s="1385" t="s">
        <v>990</v>
      </c>
      <c r="D21" s="1388"/>
      <c r="E21" s="1380"/>
      <c r="F21" s="1387" t="s">
        <v>491</v>
      </c>
      <c r="G21" s="1380"/>
      <c r="H21" s="1388">
        <f t="shared" si="0"/>
        <v>0</v>
      </c>
    </row>
    <row r="22" spans="2:8" ht="18.95" customHeight="1">
      <c r="B22" s="1380"/>
      <c r="C22" s="1385" t="s">
        <v>991</v>
      </c>
      <c r="D22" s="1388"/>
      <c r="E22" s="1380"/>
      <c r="F22" s="1387" t="s">
        <v>989</v>
      </c>
      <c r="G22" s="1380"/>
      <c r="H22" s="1388">
        <f t="shared" si="0"/>
        <v>0</v>
      </c>
    </row>
    <row r="23" spans="2:8" ht="18.95" customHeight="1">
      <c r="B23" s="1380"/>
      <c r="C23" s="1385" t="s">
        <v>125</v>
      </c>
      <c r="D23" s="1388"/>
      <c r="E23" s="1380"/>
      <c r="F23" s="1387" t="s">
        <v>989</v>
      </c>
      <c r="G23" s="1380"/>
      <c r="H23" s="1388">
        <f t="shared" si="0"/>
        <v>0</v>
      </c>
    </row>
    <row r="24" spans="2:8" ht="18.95" customHeight="1">
      <c r="B24" s="1380"/>
      <c r="C24" s="1385" t="s">
        <v>395</v>
      </c>
      <c r="D24" s="1388"/>
      <c r="E24" s="1380"/>
      <c r="F24" s="1387" t="s">
        <v>0</v>
      </c>
      <c r="G24" s="1399"/>
      <c r="H24" s="1388">
        <f>D24*E24</f>
        <v>0</v>
      </c>
    </row>
    <row r="25" spans="2:8" ht="18.95" customHeight="1">
      <c r="B25" s="1380" t="s">
        <v>297</v>
      </c>
      <c r="C25" s="1385" t="s">
        <v>993</v>
      </c>
      <c r="D25" s="1388"/>
      <c r="E25" s="1380"/>
      <c r="F25" s="1387" t="s">
        <v>0</v>
      </c>
      <c r="G25" s="1399"/>
      <c r="H25" s="1388"/>
    </row>
    <row r="26" spans="2:8" ht="18.95" customHeight="1">
      <c r="G26" s="1400" t="s">
        <v>956</v>
      </c>
      <c r="H26" s="1405">
        <f>SUM(H9:H25)</f>
        <v>0</v>
      </c>
    </row>
    <row r="27" spans="2:8" s="1377" customFormat="1" ht="18.95" customHeight="1">
      <c r="G27" s="1401" t="s">
        <v>995</v>
      </c>
      <c r="H27" s="1406" t="str">
        <f>IF(G5="","",H26/(G4*G5))</f>
        <v/>
      </c>
    </row>
    <row r="28" spans="2:8" s="1377" customFormat="1" ht="15.75" customHeight="1">
      <c r="G28" s="1304"/>
      <c r="H28" s="1237"/>
    </row>
    <row r="29" spans="2:8" ht="15.75" customHeight="1">
      <c r="B29" s="1376" t="s">
        <v>997</v>
      </c>
    </row>
    <row r="30" spans="2:8" ht="15.75" customHeight="1">
      <c r="B30" s="1376" t="s">
        <v>998</v>
      </c>
    </row>
    <row r="31" spans="2:8" ht="15.75" customHeight="1">
      <c r="B31" s="1376" t="s">
        <v>8</v>
      </c>
    </row>
    <row r="32" spans="2:8" ht="15.75" customHeight="1">
      <c r="B32" s="1381" t="s">
        <v>134</v>
      </c>
      <c r="C32" s="1382"/>
      <c r="D32" s="1382"/>
      <c r="E32" s="1382"/>
      <c r="F32" s="1382"/>
      <c r="G32" s="1382"/>
      <c r="H32" s="1382"/>
    </row>
    <row r="33" spans="2:8" ht="15.75" customHeight="1">
      <c r="B33" s="1381" t="s">
        <v>1695</v>
      </c>
      <c r="C33" s="1382"/>
      <c r="D33" s="1382"/>
      <c r="E33" s="1382"/>
      <c r="F33" s="1382"/>
      <c r="G33" s="1382"/>
      <c r="H33" s="1382"/>
    </row>
    <row r="34" spans="2:8" ht="15.75" customHeight="1">
      <c r="B34" s="1381" t="s">
        <v>1696</v>
      </c>
      <c r="C34" s="1382"/>
      <c r="D34" s="1382"/>
      <c r="E34" s="1382"/>
      <c r="F34" s="1382"/>
      <c r="G34" s="1382"/>
      <c r="H34" s="1382"/>
    </row>
    <row r="35" spans="2:8" ht="15.75" customHeight="1">
      <c r="B35" s="1381" t="s">
        <v>1697</v>
      </c>
      <c r="C35" s="1382"/>
      <c r="D35" s="1382"/>
      <c r="E35" s="1382"/>
      <c r="F35" s="1382"/>
      <c r="G35" s="1382"/>
      <c r="H35" s="1382"/>
    </row>
    <row r="36" spans="2:8">
      <c r="B36" s="1376" t="s">
        <v>1698</v>
      </c>
      <c r="C36" s="1382"/>
      <c r="D36" s="1382"/>
      <c r="E36" s="1382"/>
      <c r="F36" s="1382"/>
      <c r="G36" s="1382"/>
      <c r="H36" s="1382"/>
    </row>
    <row r="37" spans="2:8">
      <c r="B37" s="1381"/>
      <c r="C37" s="1381"/>
      <c r="D37" s="1381"/>
      <c r="E37" s="1381"/>
      <c r="F37" s="1381"/>
      <c r="G37" s="1381"/>
      <c r="H37" s="1381"/>
    </row>
    <row r="38" spans="2:8" ht="18.95" customHeight="1">
      <c r="B38" s="1376" t="s">
        <v>504</v>
      </c>
    </row>
    <row r="39" spans="2:8" ht="18.95" customHeight="1">
      <c r="B39" s="1379" t="s">
        <v>555</v>
      </c>
      <c r="C39" s="1384"/>
      <c r="D39" s="1387" t="s">
        <v>116</v>
      </c>
      <c r="E39" s="1379" t="s">
        <v>974</v>
      </c>
      <c r="F39" s="1384"/>
      <c r="G39" s="1387" t="s">
        <v>975</v>
      </c>
      <c r="H39" s="1387" t="s">
        <v>976</v>
      </c>
    </row>
    <row r="40" spans="2:8" ht="18.95" customHeight="1">
      <c r="B40" s="1380" t="s">
        <v>656</v>
      </c>
      <c r="C40" s="1385" t="s">
        <v>1002</v>
      </c>
      <c r="D40" s="1389"/>
      <c r="E40" s="1392"/>
      <c r="F40" s="1396" t="s">
        <v>795</v>
      </c>
      <c r="G40" s="1380"/>
      <c r="H40" s="1407">
        <f>D40*E40*G40</f>
        <v>0</v>
      </c>
    </row>
    <row r="41" spans="2:8" ht="15.75" customHeight="1">
      <c r="B41" s="1381" t="s">
        <v>962</v>
      </c>
      <c r="C41" s="1382"/>
      <c r="D41" s="1382"/>
      <c r="E41" s="1382"/>
      <c r="F41" s="1382"/>
      <c r="G41" s="1382"/>
      <c r="H41" s="1382"/>
    </row>
    <row r="42" spans="2:8" ht="31.5" customHeight="1">
      <c r="B42" s="1382" t="s">
        <v>262</v>
      </c>
      <c r="C42" s="1382"/>
      <c r="D42" s="1382"/>
      <c r="E42" s="1382"/>
      <c r="F42" s="1382"/>
      <c r="G42" s="1382"/>
      <c r="H42" s="1382"/>
    </row>
    <row r="43" spans="2:8" ht="13.5" customHeight="1">
      <c r="B43" s="1382" t="s">
        <v>388</v>
      </c>
      <c r="C43" s="1382"/>
      <c r="D43" s="1382"/>
      <c r="E43" s="1382"/>
      <c r="F43" s="1382"/>
      <c r="G43" s="1382"/>
      <c r="H43" s="1382"/>
    </row>
    <row r="44" spans="2:8">
      <c r="B44" s="1382"/>
      <c r="C44" s="1382"/>
      <c r="D44" s="1382"/>
      <c r="E44" s="1382"/>
      <c r="F44" s="1382"/>
      <c r="G44" s="1382"/>
      <c r="H44" s="1382"/>
    </row>
    <row r="45" spans="2:8" ht="15.75" customHeight="1">
      <c r="B45" s="1383" t="s">
        <v>1005</v>
      </c>
      <c r="C45" s="1383"/>
      <c r="D45" s="1383"/>
      <c r="E45" s="1383"/>
      <c r="F45" s="1383"/>
      <c r="G45" s="1383"/>
      <c r="H45" s="1383"/>
    </row>
    <row r="46" spans="2:8" ht="14.25" customHeight="1"/>
    <row r="47" spans="2:8">
      <c r="B47" s="1376" t="s">
        <v>1041</v>
      </c>
    </row>
  </sheetData>
  <mergeCells count="12">
    <mergeCell ref="B2:H2"/>
    <mergeCell ref="C4:D4"/>
    <mergeCell ref="E4:F4"/>
    <mergeCell ref="C5:D5"/>
    <mergeCell ref="E5:F5"/>
    <mergeCell ref="B8:C8"/>
    <mergeCell ref="E8:F8"/>
    <mergeCell ref="B39:C39"/>
    <mergeCell ref="E39:F39"/>
    <mergeCell ref="B42:H42"/>
    <mergeCell ref="B45:H45"/>
    <mergeCell ref="B43:H44"/>
  </mergeCells>
  <phoneticPr fontId="16"/>
  <conditionalFormatting sqref="G4:G5">
    <cfRule type="containsBlanks" dxfId="23" priority="1">
      <formula>LEN(TRIM(G4))=0</formula>
    </cfRule>
  </conditionalFormatting>
  <pageMargins left="0.74803149606299213" right="0.74803149606299213" top="0.98425196850393704" bottom="0.98425196850393704" header="0.51181102362204722" footer="0.51181102362204722"/>
  <pageSetup paperSize="9" scale="90" fitToWidth="1" fitToHeight="1" orientation="portrait" usePrinterDefaults="1"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sheetPr>
    <tabColor rgb="FFCCFFCC"/>
    <pageSetUpPr fitToPage="1"/>
  </sheetPr>
  <dimension ref="A1:IV48"/>
  <sheetViews>
    <sheetView view="pageBreakPreview" zoomScaleSheetLayoutView="100" workbookViewId="0">
      <selection activeCell="F7" sqref="F7"/>
    </sheetView>
  </sheetViews>
  <sheetFormatPr defaultRowHeight="13.5"/>
  <cols>
    <col min="1" max="1" width="16.5" style="1408" customWidth="1"/>
    <col min="2" max="2" width="17.375" style="1408" customWidth="1"/>
    <col min="3" max="3" width="10.75" style="1408" customWidth="1"/>
    <col min="4" max="4" width="9.25" style="1408" customWidth="1"/>
    <col min="5" max="5" width="5.125" style="1408" customWidth="1"/>
    <col min="6" max="6" width="15.375" style="1408" customWidth="1"/>
    <col min="7" max="7" width="14.625" style="1408" customWidth="1"/>
    <col min="8" max="256" width="9" style="1408" bestFit="1" customWidth="1"/>
  </cols>
  <sheetData>
    <row r="1" spans="1:7" s="1408" customFormat="1" ht="18.95" customHeight="1">
      <c r="A1" s="1411"/>
      <c r="B1" s="1411"/>
      <c r="C1" s="1419" t="s">
        <v>1114</v>
      </c>
      <c r="D1" s="1421"/>
      <c r="E1" s="1421"/>
      <c r="F1" s="1421"/>
      <c r="G1" s="1421"/>
    </row>
    <row r="2" spans="1:7" s="1408" customFormat="1" ht="18.95" customHeight="1">
      <c r="A2" s="1411"/>
      <c r="B2" s="1411"/>
      <c r="C2" s="1411"/>
      <c r="D2" s="1411"/>
      <c r="E2" s="1411"/>
      <c r="F2" s="1411"/>
      <c r="G2" s="1411"/>
    </row>
    <row r="3" spans="1:7" ht="18.95" customHeight="1">
      <c r="A3" s="1412" t="s">
        <v>1679</v>
      </c>
      <c r="B3" s="1412"/>
      <c r="C3" s="1412"/>
      <c r="D3" s="1412"/>
      <c r="E3" s="1412"/>
      <c r="F3" s="1412"/>
      <c r="G3" s="1412"/>
    </row>
    <row r="4" spans="1:7">
      <c r="A4" s="1411"/>
      <c r="B4" s="1411"/>
      <c r="C4" s="1411"/>
      <c r="D4" s="1411"/>
      <c r="E4" s="1411"/>
      <c r="F4" s="1411"/>
      <c r="G4" s="1411"/>
    </row>
    <row r="5" spans="1:7" ht="18.95" customHeight="1">
      <c r="A5" s="1411" t="s">
        <v>432</v>
      </c>
      <c r="B5" s="1411" t="str">
        <f>IF(様1!L11="","",様1!L11)</f>
        <v/>
      </c>
      <c r="C5" s="1411"/>
      <c r="D5" s="1422" t="s">
        <v>324</v>
      </c>
      <c r="E5" s="1424"/>
      <c r="F5" s="1426" t="str">
        <f>IF(様1!P26="","",様1!P26)</f>
        <v/>
      </c>
      <c r="G5" s="1433" t="s">
        <v>369</v>
      </c>
    </row>
    <row r="6" spans="1:7" ht="18.95" customHeight="1">
      <c r="A6" s="1411" t="s">
        <v>16</v>
      </c>
      <c r="B6" s="1411" t="str">
        <f>IF(様1!G24="","",様1!G24)</f>
        <v/>
      </c>
      <c r="C6" s="1411"/>
      <c r="D6" s="1423" t="s">
        <v>970</v>
      </c>
      <c r="E6" s="1425"/>
      <c r="F6" s="1427" t="str">
        <f>IF(様1!F28="","",様1!F28)</f>
        <v/>
      </c>
      <c r="G6" s="1434" t="s">
        <v>108</v>
      </c>
    </row>
    <row r="7" spans="1:7">
      <c r="A7" s="1411"/>
      <c r="B7" s="1411"/>
      <c r="C7" s="1411"/>
      <c r="D7" s="1411"/>
      <c r="E7" s="1411"/>
      <c r="F7" s="1411"/>
      <c r="G7" s="1411"/>
    </row>
    <row r="8" spans="1:7" ht="18.95" customHeight="1">
      <c r="A8" s="1413" t="s">
        <v>1680</v>
      </c>
      <c r="B8" s="1411"/>
      <c r="C8" s="1411"/>
      <c r="D8" s="1411"/>
      <c r="E8" s="1411"/>
      <c r="F8" s="1411"/>
      <c r="G8" s="1411"/>
    </row>
    <row r="9" spans="1:7" ht="18.95" customHeight="1">
      <c r="A9" s="1414" t="s">
        <v>555</v>
      </c>
      <c r="B9" s="1417"/>
      <c r="C9" s="1420" t="s">
        <v>116</v>
      </c>
      <c r="D9" s="1414" t="s">
        <v>974</v>
      </c>
      <c r="E9" s="1417"/>
      <c r="F9" s="1420" t="s">
        <v>975</v>
      </c>
      <c r="G9" s="1420" t="s">
        <v>976</v>
      </c>
    </row>
    <row r="10" spans="1:7" ht="18.95" customHeight="1">
      <c r="A10" s="1415" t="s">
        <v>977</v>
      </c>
      <c r="B10" s="1418" t="s">
        <v>601</v>
      </c>
      <c r="C10" s="1415"/>
      <c r="D10" s="1415"/>
      <c r="E10" s="1415" t="s">
        <v>491</v>
      </c>
      <c r="F10" s="1428"/>
      <c r="G10" s="1415"/>
    </row>
    <row r="11" spans="1:7" ht="18.95" customHeight="1">
      <c r="A11" s="1415" t="s">
        <v>981</v>
      </c>
      <c r="B11" s="1418" t="s">
        <v>26</v>
      </c>
      <c r="C11" s="1415"/>
      <c r="D11" s="1415"/>
      <c r="E11" s="1415" t="s">
        <v>491</v>
      </c>
      <c r="F11" s="1428"/>
      <c r="G11" s="1415"/>
    </row>
    <row r="12" spans="1:7" ht="18.95" customHeight="1">
      <c r="A12" s="1415"/>
      <c r="B12" s="1418" t="s">
        <v>1500</v>
      </c>
      <c r="C12" s="1415"/>
      <c r="D12" s="1415"/>
      <c r="E12" s="1415" t="s">
        <v>338</v>
      </c>
      <c r="F12" s="1415"/>
      <c r="G12" s="1415"/>
    </row>
    <row r="13" spans="1:7" ht="18.95" customHeight="1">
      <c r="A13" s="1415"/>
      <c r="B13" s="1418" t="s">
        <v>911</v>
      </c>
      <c r="C13" s="1415"/>
      <c r="D13" s="1415"/>
      <c r="E13" s="1415" t="s">
        <v>338</v>
      </c>
      <c r="F13" s="1415"/>
      <c r="G13" s="1415"/>
    </row>
    <row r="14" spans="1:7" ht="18.95" customHeight="1">
      <c r="A14" s="1415"/>
      <c r="B14" s="1418" t="s">
        <v>982</v>
      </c>
      <c r="C14" s="1415"/>
      <c r="D14" s="1415"/>
      <c r="E14" s="1415" t="s">
        <v>338</v>
      </c>
      <c r="F14" s="1415"/>
      <c r="G14" s="1415"/>
    </row>
    <row r="15" spans="1:7" ht="18.95" customHeight="1">
      <c r="A15" s="1415" t="s">
        <v>861</v>
      </c>
      <c r="B15" s="1418" t="s">
        <v>984</v>
      </c>
      <c r="C15" s="1415"/>
      <c r="D15" s="1415"/>
      <c r="E15" s="1415" t="s">
        <v>784</v>
      </c>
      <c r="F15" s="1415"/>
      <c r="G15" s="1415"/>
    </row>
    <row r="16" spans="1:7" ht="18.95" customHeight="1">
      <c r="A16" s="1415"/>
      <c r="B16" s="1418" t="s">
        <v>371</v>
      </c>
      <c r="C16" s="1415"/>
      <c r="D16" s="1415"/>
      <c r="E16" s="1415" t="s">
        <v>784</v>
      </c>
      <c r="F16" s="1415"/>
      <c r="G16" s="1415"/>
    </row>
    <row r="17" spans="1:7" ht="18.95" customHeight="1">
      <c r="A17" s="1415"/>
      <c r="B17" s="1418" t="s">
        <v>846</v>
      </c>
      <c r="C17" s="1415"/>
      <c r="D17" s="1415"/>
      <c r="E17" s="1415" t="s">
        <v>784</v>
      </c>
      <c r="F17" s="1415"/>
      <c r="G17" s="1415"/>
    </row>
    <row r="18" spans="1:7" ht="18.95" customHeight="1">
      <c r="A18" s="1415"/>
      <c r="B18" s="1418" t="s">
        <v>508</v>
      </c>
      <c r="C18" s="1415"/>
      <c r="D18" s="1415"/>
      <c r="E18" s="1415" t="s">
        <v>784</v>
      </c>
      <c r="F18" s="1415"/>
      <c r="G18" s="1415"/>
    </row>
    <row r="19" spans="1:7" ht="18.95" customHeight="1">
      <c r="A19" s="1415"/>
      <c r="B19" s="1418" t="s">
        <v>587</v>
      </c>
      <c r="C19" s="1415"/>
      <c r="D19" s="1415"/>
      <c r="E19" s="1415" t="s">
        <v>545</v>
      </c>
      <c r="F19" s="1415"/>
      <c r="G19" s="1415"/>
    </row>
    <row r="20" spans="1:7" ht="18.95" customHeight="1">
      <c r="A20" s="1415" t="s">
        <v>987</v>
      </c>
      <c r="B20" s="1418" t="s">
        <v>987</v>
      </c>
      <c r="C20" s="1415"/>
      <c r="D20" s="1415"/>
      <c r="E20" s="1415" t="s">
        <v>989</v>
      </c>
      <c r="F20" s="1415"/>
      <c r="G20" s="1415"/>
    </row>
    <row r="21" spans="1:7" ht="18.95" customHeight="1">
      <c r="A21" s="1415"/>
      <c r="B21" s="1418" t="s">
        <v>563</v>
      </c>
      <c r="C21" s="1415"/>
      <c r="D21" s="1415"/>
      <c r="E21" s="1415" t="s">
        <v>989</v>
      </c>
      <c r="F21" s="1415"/>
      <c r="G21" s="1415"/>
    </row>
    <row r="22" spans="1:7" ht="18.95" customHeight="1">
      <c r="A22" s="1415" t="s">
        <v>827</v>
      </c>
      <c r="B22" s="1418" t="s">
        <v>990</v>
      </c>
      <c r="C22" s="1415"/>
      <c r="D22" s="1415"/>
      <c r="E22" s="1415" t="s">
        <v>491</v>
      </c>
      <c r="F22" s="1415"/>
      <c r="G22" s="1415"/>
    </row>
    <row r="23" spans="1:7" ht="18.95" customHeight="1">
      <c r="A23" s="1415"/>
      <c r="B23" s="1418" t="s">
        <v>991</v>
      </c>
      <c r="C23" s="1415"/>
      <c r="D23" s="1415"/>
      <c r="E23" s="1415" t="s">
        <v>989</v>
      </c>
      <c r="F23" s="1415"/>
      <c r="G23" s="1415"/>
    </row>
    <row r="24" spans="1:7" ht="18.95" customHeight="1">
      <c r="A24" s="1415" t="s">
        <v>297</v>
      </c>
      <c r="B24" s="1418" t="s">
        <v>125</v>
      </c>
      <c r="C24" s="1415"/>
      <c r="D24" s="1415">
        <v>1</v>
      </c>
      <c r="E24" s="1415" t="s">
        <v>0</v>
      </c>
      <c r="F24" s="1429"/>
      <c r="G24" s="1429"/>
    </row>
    <row r="25" spans="1:7" ht="18.95" customHeight="1">
      <c r="A25" s="1411"/>
      <c r="B25" s="1411"/>
      <c r="C25" s="1411"/>
      <c r="D25" s="1411"/>
      <c r="E25" s="1411"/>
      <c r="F25" s="1430" t="s">
        <v>956</v>
      </c>
      <c r="G25" s="1435"/>
    </row>
    <row r="26" spans="1:7" s="1409" customFormat="1" ht="18.95" customHeight="1">
      <c r="A26" s="1416"/>
      <c r="B26" s="1416"/>
      <c r="C26" s="1416"/>
      <c r="D26" s="1416"/>
      <c r="E26" s="1416"/>
      <c r="F26" s="1431" t="s">
        <v>694</v>
      </c>
      <c r="G26" s="1436"/>
    </row>
    <row r="27" spans="1:7" s="1409" customFormat="1" ht="12.75" customHeight="1">
      <c r="A27" s="1416"/>
      <c r="B27" s="1416"/>
      <c r="C27" s="1416"/>
      <c r="D27" s="1416"/>
      <c r="E27" s="1416"/>
      <c r="F27" s="1432"/>
      <c r="G27" s="1419"/>
    </row>
    <row r="28" spans="1:7" ht="18.95" customHeight="1">
      <c r="A28" s="1413" t="s">
        <v>1535</v>
      </c>
      <c r="B28" s="1411"/>
      <c r="C28" s="1411"/>
      <c r="D28" s="1411"/>
      <c r="E28" s="1411"/>
      <c r="F28" s="1411"/>
      <c r="G28" s="1411"/>
    </row>
    <row r="29" spans="1:7" ht="18.95" customHeight="1">
      <c r="A29" s="1414" t="s">
        <v>555</v>
      </c>
      <c r="B29" s="1417"/>
      <c r="C29" s="1420" t="s">
        <v>116</v>
      </c>
      <c r="D29" s="1414" t="s">
        <v>974</v>
      </c>
      <c r="E29" s="1417"/>
      <c r="F29" s="1420" t="s">
        <v>975</v>
      </c>
      <c r="G29" s="1420" t="s">
        <v>976</v>
      </c>
    </row>
    <row r="30" spans="1:7" ht="18.95" customHeight="1">
      <c r="A30" s="1415" t="s">
        <v>827</v>
      </c>
      <c r="B30" s="1418" t="s">
        <v>990</v>
      </c>
      <c r="C30" s="1415"/>
      <c r="D30" s="1415"/>
      <c r="E30" s="1415" t="s">
        <v>491</v>
      </c>
      <c r="F30" s="1415"/>
      <c r="G30" s="1415"/>
    </row>
    <row r="31" spans="1:7" ht="18.95" customHeight="1">
      <c r="A31" s="1415"/>
      <c r="B31" s="1418" t="s">
        <v>991</v>
      </c>
      <c r="C31" s="1415"/>
      <c r="D31" s="1415"/>
      <c r="E31" s="1415" t="s">
        <v>989</v>
      </c>
      <c r="F31" s="1415"/>
      <c r="G31" s="1415"/>
    </row>
    <row r="32" spans="1:7" ht="18.95" customHeight="1">
      <c r="A32" s="1415" t="s">
        <v>297</v>
      </c>
      <c r="B32" s="1418" t="s">
        <v>125</v>
      </c>
      <c r="C32" s="1415"/>
      <c r="D32" s="1415">
        <v>1</v>
      </c>
      <c r="E32" s="1415" t="s">
        <v>0</v>
      </c>
      <c r="F32" s="1429"/>
      <c r="G32" s="1429"/>
    </row>
    <row r="33" spans="1:7" s="1410" customFormat="1" ht="18.95" customHeight="1">
      <c r="A33" s="1415"/>
      <c r="B33" s="1418" t="s">
        <v>993</v>
      </c>
      <c r="C33" s="1415"/>
      <c r="D33" s="1415"/>
      <c r="E33" s="1415" t="s">
        <v>0</v>
      </c>
      <c r="F33" s="1429"/>
      <c r="G33" s="1429"/>
    </row>
    <row r="34" spans="1:7" ht="18.95" customHeight="1">
      <c r="A34" s="1411"/>
      <c r="B34" s="1411"/>
      <c r="C34" s="1411"/>
      <c r="D34" s="1411"/>
      <c r="E34" s="1411"/>
      <c r="F34" s="1430" t="s">
        <v>956</v>
      </c>
      <c r="G34" s="1435"/>
    </row>
    <row r="35" spans="1:7" s="1409" customFormat="1" ht="18.95" customHeight="1">
      <c r="A35" s="1416"/>
      <c r="B35" s="1416"/>
      <c r="C35" s="1416"/>
      <c r="D35" s="1416"/>
      <c r="E35" s="1416"/>
      <c r="F35" s="1431" t="s">
        <v>1661</v>
      </c>
      <c r="G35" s="1436"/>
    </row>
    <row r="36" spans="1:7" ht="18.95" customHeight="1">
      <c r="A36" s="1413" t="s">
        <v>344</v>
      </c>
      <c r="B36" s="1411"/>
      <c r="C36" s="1411"/>
      <c r="D36" s="1411"/>
      <c r="E36" s="1411"/>
      <c r="F36" s="1411"/>
      <c r="G36" s="1411"/>
    </row>
    <row r="37" spans="1:7" ht="18.95" customHeight="1">
      <c r="A37" s="1414" t="s">
        <v>555</v>
      </c>
      <c r="B37" s="1417"/>
      <c r="C37" s="1420" t="s">
        <v>116</v>
      </c>
      <c r="D37" s="1414" t="s">
        <v>974</v>
      </c>
      <c r="E37" s="1417"/>
      <c r="F37" s="1420" t="s">
        <v>975</v>
      </c>
      <c r="G37" s="1420" t="s">
        <v>976</v>
      </c>
    </row>
    <row r="38" spans="1:7" ht="18.95" customHeight="1">
      <c r="A38" s="1415" t="s">
        <v>977</v>
      </c>
      <c r="B38" s="1418" t="s">
        <v>601</v>
      </c>
      <c r="C38" s="1415"/>
      <c r="D38" s="1415"/>
      <c r="E38" s="1415" t="s">
        <v>491</v>
      </c>
      <c r="F38" s="1415"/>
      <c r="G38" s="1415"/>
    </row>
    <row r="39" spans="1:7" ht="18.95" customHeight="1">
      <c r="A39" s="1415" t="s">
        <v>297</v>
      </c>
      <c r="B39" s="1418" t="s">
        <v>125</v>
      </c>
      <c r="C39" s="1415"/>
      <c r="D39" s="1415">
        <v>1</v>
      </c>
      <c r="E39" s="1415" t="s">
        <v>0</v>
      </c>
      <c r="F39" s="1429"/>
      <c r="G39" s="1429"/>
    </row>
    <row r="40" spans="1:7" ht="18.95" customHeight="1">
      <c r="A40" s="1411"/>
      <c r="B40" s="1411"/>
      <c r="C40" s="1411"/>
      <c r="D40" s="1411"/>
      <c r="E40" s="1411"/>
      <c r="F40" s="1430" t="s">
        <v>956</v>
      </c>
      <c r="G40" s="1435"/>
    </row>
    <row r="41" spans="1:7" s="1409" customFormat="1" ht="18.95" customHeight="1">
      <c r="A41" s="1416"/>
      <c r="B41" s="1416"/>
      <c r="C41" s="1416"/>
      <c r="D41" s="1416"/>
      <c r="E41" s="1416"/>
      <c r="F41" s="1431" t="s">
        <v>1661</v>
      </c>
      <c r="G41" s="1436"/>
    </row>
    <row r="42" spans="1:7" ht="15.75" customHeight="1">
      <c r="A42" s="1411" t="s">
        <v>997</v>
      </c>
      <c r="B42" s="1411"/>
      <c r="C42" s="1411"/>
      <c r="D42" s="1411"/>
      <c r="E42" s="1411"/>
      <c r="F42" s="1411"/>
      <c r="G42" s="1411"/>
    </row>
    <row r="43" spans="1:7" ht="15.75" customHeight="1">
      <c r="A43" s="1411" t="s">
        <v>998</v>
      </c>
      <c r="B43" s="1411"/>
      <c r="C43" s="1411"/>
      <c r="D43" s="1411"/>
      <c r="E43" s="1411"/>
      <c r="F43" s="1411"/>
      <c r="G43" s="1411"/>
    </row>
    <row r="44" spans="1:7" ht="15.75" customHeight="1">
      <c r="A44" s="1411" t="s">
        <v>8</v>
      </c>
      <c r="B44" s="1411"/>
      <c r="C44" s="1411"/>
      <c r="D44" s="1411"/>
      <c r="E44" s="1411"/>
      <c r="F44" s="1411"/>
      <c r="G44" s="1411"/>
    </row>
    <row r="45" spans="1:7">
      <c r="A45" s="1411" t="s">
        <v>1681</v>
      </c>
      <c r="B45" s="1411"/>
      <c r="C45" s="1411"/>
      <c r="D45" s="1411"/>
      <c r="E45" s="1411"/>
      <c r="F45" s="1411"/>
      <c r="G45" s="1411"/>
    </row>
    <row r="46" spans="1:7">
      <c r="A46" s="1411" t="s">
        <v>1682</v>
      </c>
      <c r="B46" s="1411"/>
      <c r="C46" s="1411"/>
      <c r="D46" s="1411"/>
      <c r="E46" s="1411"/>
      <c r="F46" s="1411"/>
      <c r="G46" s="1411"/>
    </row>
    <row r="47" spans="1:7">
      <c r="A47" s="92" t="s">
        <v>1683</v>
      </c>
      <c r="B47" s="92"/>
      <c r="C47" s="92"/>
      <c r="D47" s="92"/>
      <c r="E47" s="92"/>
      <c r="F47" s="92"/>
      <c r="G47" s="92"/>
    </row>
    <row r="48" spans="1:7">
      <c r="A48" s="1408" t="s">
        <v>1684</v>
      </c>
    </row>
  </sheetData>
  <mergeCells count="10">
    <mergeCell ref="C1:G1"/>
    <mergeCell ref="A3:G3"/>
    <mergeCell ref="D5:E5"/>
    <mergeCell ref="D6:E6"/>
    <mergeCell ref="A9:B9"/>
    <mergeCell ref="D9:E9"/>
    <mergeCell ref="A29:B29"/>
    <mergeCell ref="D29:E29"/>
    <mergeCell ref="A37:B37"/>
    <mergeCell ref="D37:E37"/>
  </mergeCells>
  <phoneticPr fontId="16"/>
  <printOptions horizontalCentered="1"/>
  <pageMargins left="0.59055118110236215" right="0.59055118110236215" top="0.64578404311251314" bottom="0.4" header="0.31366653522607785" footer="0.25"/>
  <pageSetup paperSize="9" scale="98" fitToWidth="1" fitToHeight="1" orientation="portrait" usePrinterDefaults="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sheetPr>
    <pageSetUpPr fitToPage="1"/>
  </sheetPr>
  <dimension ref="A1:L44"/>
  <sheetViews>
    <sheetView view="pageBreakPreview" topLeftCell="A7" zoomScaleSheetLayoutView="100" workbookViewId="0">
      <selection activeCell="D7" sqref="D7:I11"/>
    </sheetView>
  </sheetViews>
  <sheetFormatPr defaultRowHeight="13.5"/>
  <cols>
    <col min="1" max="1" width="3.75" style="1437" customWidth="1"/>
    <col min="2" max="2" width="9" style="1437" customWidth="1"/>
    <col min="3" max="3" width="8.5" style="1437" customWidth="1"/>
    <col min="4" max="8" width="9" style="1437" customWidth="1"/>
    <col min="9" max="9" width="28.25" style="1437" customWidth="1"/>
    <col min="10" max="10" width="21.375" style="1437" customWidth="1"/>
    <col min="11" max="11" width="42.375" style="1437" customWidth="1"/>
    <col min="12" max="12" width="5.125" style="1437" customWidth="1"/>
    <col min="13" max="16384" width="9" style="1437" customWidth="1"/>
  </cols>
  <sheetData>
    <row r="1" spans="1:12">
      <c r="L1" s="1444" t="s">
        <v>1084</v>
      </c>
    </row>
    <row r="2" spans="1:12" ht="17.25" customHeight="1">
      <c r="A2" s="1438" t="s">
        <v>1561</v>
      </c>
      <c r="B2" s="1438"/>
      <c r="C2" s="1438"/>
      <c r="D2" s="1438"/>
      <c r="E2" s="1438"/>
      <c r="F2" s="1438"/>
      <c r="G2" s="1438"/>
      <c r="H2" s="1438"/>
      <c r="I2" s="1438"/>
      <c r="J2" s="1438"/>
      <c r="K2" s="1438"/>
      <c r="L2" s="1438"/>
    </row>
    <row r="3" spans="1:12" ht="6.75" customHeight="1">
      <c r="A3" s="1439"/>
      <c r="B3" s="1439"/>
      <c r="C3" s="1439"/>
      <c r="D3" s="1439"/>
      <c r="E3" s="1439"/>
      <c r="F3" s="1439"/>
      <c r="G3" s="1439"/>
      <c r="H3" s="1439"/>
      <c r="I3" s="1439"/>
    </row>
    <row r="4" spans="1:12" ht="20.25" customHeight="1">
      <c r="B4" s="1445" t="s">
        <v>370</v>
      </c>
      <c r="C4" s="1445"/>
      <c r="D4" s="1468" t="str">
        <f>IF(様1!L11="","",様1!L11)</f>
        <v/>
      </c>
      <c r="E4" s="1468"/>
      <c r="F4" s="1468"/>
      <c r="G4" s="1468"/>
      <c r="H4" s="1468"/>
      <c r="I4" s="1304"/>
      <c r="J4" s="1473" t="s">
        <v>16</v>
      </c>
      <c r="K4" s="1170" t="str">
        <f>IF(様1!G24="","",様1!G24)</f>
        <v/>
      </c>
    </row>
    <row r="5" spans="1:12">
      <c r="A5" s="1438"/>
      <c r="B5" s="1438"/>
      <c r="C5" s="1438"/>
      <c r="D5" s="1438"/>
      <c r="E5" s="1438"/>
      <c r="F5" s="1438"/>
      <c r="G5" s="1438"/>
      <c r="H5" s="1438"/>
      <c r="I5" s="1438"/>
    </row>
    <row r="6" spans="1:12" ht="22.5" customHeight="1">
      <c r="A6" s="1440"/>
      <c r="B6" s="819" t="s">
        <v>886</v>
      </c>
      <c r="C6" s="819"/>
      <c r="D6" s="819" t="s">
        <v>887</v>
      </c>
      <c r="E6" s="819"/>
      <c r="F6" s="819"/>
      <c r="G6" s="819"/>
      <c r="H6" s="819"/>
      <c r="I6" s="819"/>
      <c r="J6" s="1474" t="s">
        <v>946</v>
      </c>
      <c r="K6" s="1481"/>
      <c r="L6" s="819" t="s">
        <v>157</v>
      </c>
    </row>
    <row r="7" spans="1:12" ht="14.25" customHeight="1">
      <c r="A7" s="1441" t="s">
        <v>891</v>
      </c>
      <c r="B7" s="1446" t="s">
        <v>748</v>
      </c>
      <c r="C7" s="1459"/>
      <c r="D7" s="1449"/>
      <c r="E7" s="1469"/>
      <c r="F7" s="1469"/>
      <c r="G7" s="1469"/>
      <c r="H7" s="1469"/>
      <c r="I7" s="1462"/>
      <c r="J7" s="1475" t="s">
        <v>590</v>
      </c>
      <c r="K7" s="1482"/>
      <c r="L7" s="1487"/>
    </row>
    <row r="8" spans="1:12" ht="14.25" customHeight="1">
      <c r="A8" s="1442"/>
      <c r="B8" s="1447"/>
      <c r="C8" s="1460"/>
      <c r="D8" s="1450"/>
      <c r="E8" s="1470"/>
      <c r="F8" s="1470"/>
      <c r="G8" s="1470"/>
      <c r="H8" s="1470"/>
      <c r="I8" s="1463"/>
      <c r="J8" s="1476" t="s">
        <v>943</v>
      </c>
      <c r="K8" s="1483"/>
      <c r="L8" s="1440"/>
    </row>
    <row r="9" spans="1:12" ht="14.25" customHeight="1">
      <c r="A9" s="1442"/>
      <c r="B9" s="1447"/>
      <c r="C9" s="1460"/>
      <c r="D9" s="1450"/>
      <c r="E9" s="1470"/>
      <c r="F9" s="1470"/>
      <c r="G9" s="1470"/>
      <c r="H9" s="1470"/>
      <c r="I9" s="1463"/>
      <c r="J9" s="1477" t="s">
        <v>136</v>
      </c>
      <c r="K9" s="1484"/>
      <c r="L9" s="1440"/>
    </row>
    <row r="10" spans="1:12" ht="14.25" customHeight="1">
      <c r="A10" s="1442"/>
      <c r="B10" s="1447"/>
      <c r="C10" s="1460"/>
      <c r="D10" s="1450"/>
      <c r="E10" s="1470"/>
      <c r="F10" s="1470"/>
      <c r="G10" s="1470"/>
      <c r="H10" s="1470"/>
      <c r="I10" s="1463"/>
      <c r="J10" s="1476" t="s">
        <v>942</v>
      </c>
      <c r="K10" s="1483"/>
      <c r="L10" s="1487"/>
    </row>
    <row r="11" spans="1:12" ht="14.25" customHeight="1">
      <c r="A11" s="1442"/>
      <c r="B11" s="1447"/>
      <c r="C11" s="1460"/>
      <c r="D11" s="1450"/>
      <c r="E11" s="1470"/>
      <c r="F11" s="1470"/>
      <c r="G11" s="1470"/>
      <c r="H11" s="1470"/>
      <c r="I11" s="1463"/>
      <c r="J11" s="1477" t="s">
        <v>944</v>
      </c>
      <c r="K11" s="1484"/>
      <c r="L11" s="1440"/>
    </row>
    <row r="12" spans="1:12" ht="14.25" customHeight="1">
      <c r="A12" s="1441" t="s">
        <v>501</v>
      </c>
      <c r="B12" s="1446" t="s">
        <v>758</v>
      </c>
      <c r="C12" s="1459"/>
      <c r="D12" s="1449"/>
      <c r="E12" s="1469"/>
      <c r="F12" s="1469"/>
      <c r="G12" s="1469"/>
      <c r="H12" s="1469"/>
      <c r="I12" s="1462"/>
      <c r="J12" s="1478" t="s">
        <v>947</v>
      </c>
      <c r="K12" s="1485"/>
      <c r="L12" s="1440"/>
    </row>
    <row r="13" spans="1:12" ht="14.25" customHeight="1">
      <c r="A13" s="1442"/>
      <c r="B13" s="1447"/>
      <c r="C13" s="1460"/>
      <c r="D13" s="1450"/>
      <c r="E13" s="1470"/>
      <c r="F13" s="1470"/>
      <c r="G13" s="1470"/>
      <c r="H13" s="1470"/>
      <c r="I13" s="1463"/>
      <c r="J13" s="1476" t="s">
        <v>89</v>
      </c>
      <c r="K13" s="1483"/>
      <c r="L13" s="1487"/>
    </row>
    <row r="14" spans="1:12" ht="14.25" customHeight="1">
      <c r="A14" s="1442"/>
      <c r="B14" s="1447"/>
      <c r="C14" s="1460"/>
      <c r="D14" s="1450"/>
      <c r="E14" s="1470"/>
      <c r="F14" s="1470"/>
      <c r="G14" s="1470"/>
      <c r="H14" s="1470"/>
      <c r="I14" s="1463"/>
      <c r="J14" s="1476" t="s">
        <v>838</v>
      </c>
      <c r="K14" s="1483"/>
      <c r="L14" s="1440"/>
    </row>
    <row r="15" spans="1:12" ht="14.25" customHeight="1">
      <c r="A15" s="1442"/>
      <c r="B15" s="1447"/>
      <c r="C15" s="1460"/>
      <c r="D15" s="1450"/>
      <c r="E15" s="1471"/>
      <c r="F15" s="1471"/>
      <c r="G15" s="1471"/>
      <c r="H15" s="1471"/>
      <c r="I15" s="1463"/>
      <c r="J15" s="1476" t="s">
        <v>232</v>
      </c>
      <c r="K15" s="1483"/>
      <c r="L15" s="1440"/>
    </row>
    <row r="16" spans="1:12" ht="14.25" customHeight="1">
      <c r="A16" s="1443"/>
      <c r="B16" s="1448"/>
      <c r="C16" s="1461"/>
      <c r="D16" s="1451"/>
      <c r="E16" s="1472"/>
      <c r="F16" s="1472"/>
      <c r="G16" s="1472"/>
      <c r="H16" s="1472"/>
      <c r="I16" s="1464"/>
      <c r="J16" s="1479" t="s">
        <v>1417</v>
      </c>
      <c r="K16" s="1484"/>
      <c r="L16" s="1440"/>
    </row>
    <row r="17" spans="1:12" ht="14.25" customHeight="1">
      <c r="A17" s="1441" t="s">
        <v>702</v>
      </c>
      <c r="B17" s="1449" t="s">
        <v>910</v>
      </c>
      <c r="C17" s="1462"/>
      <c r="D17" s="1449"/>
      <c r="E17" s="1469"/>
      <c r="F17" s="1469"/>
      <c r="G17" s="1469"/>
      <c r="H17" s="1469"/>
      <c r="I17" s="1462"/>
      <c r="J17" s="1475" t="s">
        <v>202</v>
      </c>
      <c r="K17" s="1482"/>
      <c r="L17" s="1487"/>
    </row>
    <row r="18" spans="1:12" ht="14.25" customHeight="1">
      <c r="A18" s="1442"/>
      <c r="B18" s="1450"/>
      <c r="C18" s="1463"/>
      <c r="D18" s="1450"/>
      <c r="E18" s="1470"/>
      <c r="F18" s="1470"/>
      <c r="G18" s="1470"/>
      <c r="H18" s="1470"/>
      <c r="I18" s="1463"/>
      <c r="J18" s="1476" t="s">
        <v>950</v>
      </c>
      <c r="K18" s="1483"/>
      <c r="L18" s="1440"/>
    </row>
    <row r="19" spans="1:12" ht="14.25" customHeight="1">
      <c r="A19" s="1442"/>
      <c r="B19" s="1450"/>
      <c r="C19" s="1463"/>
      <c r="D19" s="1450"/>
      <c r="E19" s="1470"/>
      <c r="F19" s="1470"/>
      <c r="G19" s="1470"/>
      <c r="H19" s="1470"/>
      <c r="I19" s="1463"/>
      <c r="J19" s="1476" t="s">
        <v>951</v>
      </c>
      <c r="K19" s="1483"/>
      <c r="L19" s="1440"/>
    </row>
    <row r="20" spans="1:12" ht="14.25" customHeight="1">
      <c r="A20" s="1443"/>
      <c r="B20" s="1451"/>
      <c r="C20" s="1464"/>
      <c r="D20" s="1451"/>
      <c r="E20" s="1472"/>
      <c r="F20" s="1472"/>
      <c r="G20" s="1472"/>
      <c r="H20" s="1472"/>
      <c r="I20" s="1464"/>
      <c r="J20" s="1477" t="s">
        <v>704</v>
      </c>
      <c r="K20" s="1484"/>
      <c r="L20" s="1440"/>
    </row>
    <row r="21" spans="1:12" ht="14.25" customHeight="1">
      <c r="A21" s="1441" t="s">
        <v>79</v>
      </c>
      <c r="B21" s="1449" t="s">
        <v>948</v>
      </c>
      <c r="C21" s="1462"/>
      <c r="D21" s="1449"/>
      <c r="E21" s="1469"/>
      <c r="F21" s="1469"/>
      <c r="G21" s="1469"/>
      <c r="H21" s="1469"/>
      <c r="I21" s="1462"/>
      <c r="J21" s="1475" t="s">
        <v>674</v>
      </c>
      <c r="K21" s="1482"/>
      <c r="L21" s="1487"/>
    </row>
    <row r="22" spans="1:12" ht="14.25" customHeight="1">
      <c r="A22" s="1442"/>
      <c r="B22" s="1450"/>
      <c r="C22" s="1463"/>
      <c r="D22" s="1450"/>
      <c r="E22" s="1470"/>
      <c r="F22" s="1470"/>
      <c r="G22" s="1470"/>
      <c r="H22" s="1470"/>
      <c r="I22" s="1463"/>
      <c r="J22" s="1476" t="s">
        <v>952</v>
      </c>
      <c r="K22" s="1483"/>
      <c r="L22" s="1440"/>
    </row>
    <row r="23" spans="1:12" ht="14.25" customHeight="1">
      <c r="A23" s="1442"/>
      <c r="B23" s="1450"/>
      <c r="C23" s="1463"/>
      <c r="D23" s="1450"/>
      <c r="E23" s="1470"/>
      <c r="F23" s="1470"/>
      <c r="G23" s="1470"/>
      <c r="H23" s="1470"/>
      <c r="I23" s="1463"/>
      <c r="J23" s="1476" t="s">
        <v>1468</v>
      </c>
      <c r="K23" s="1483"/>
      <c r="L23" s="1440"/>
    </row>
    <row r="24" spans="1:12" ht="14.25" customHeight="1">
      <c r="A24" s="1443"/>
      <c r="B24" s="1451"/>
      <c r="C24" s="1464"/>
      <c r="D24" s="1451"/>
      <c r="E24" s="1472"/>
      <c r="F24" s="1472"/>
      <c r="G24" s="1472"/>
      <c r="H24" s="1472"/>
      <c r="I24" s="1464"/>
      <c r="J24" s="1477" t="s">
        <v>954</v>
      </c>
      <c r="K24" s="1484"/>
      <c r="L24" s="1440"/>
    </row>
    <row r="25" spans="1:12" ht="14.25" customHeight="1">
      <c r="A25" s="1441" t="s">
        <v>896</v>
      </c>
      <c r="B25" s="1449" t="s">
        <v>349</v>
      </c>
      <c r="C25" s="1462"/>
      <c r="D25" s="1449"/>
      <c r="E25" s="1469"/>
      <c r="F25" s="1469"/>
      <c r="G25" s="1469"/>
      <c r="H25" s="1469"/>
      <c r="I25" s="1462"/>
      <c r="J25" s="1475" t="s">
        <v>657</v>
      </c>
      <c r="K25" s="1482"/>
      <c r="L25" s="1487"/>
    </row>
    <row r="26" spans="1:12" ht="14.25" customHeight="1">
      <c r="A26" s="1442"/>
      <c r="B26" s="1450"/>
      <c r="C26" s="1463"/>
      <c r="D26" s="1450"/>
      <c r="E26" s="1470"/>
      <c r="F26" s="1470"/>
      <c r="G26" s="1470"/>
      <c r="H26" s="1470"/>
      <c r="I26" s="1463"/>
      <c r="J26" s="1476" t="s">
        <v>955</v>
      </c>
      <c r="K26" s="1483"/>
      <c r="L26" s="1440"/>
    </row>
    <row r="27" spans="1:12" ht="14.25" customHeight="1">
      <c r="A27" s="1442"/>
      <c r="B27" s="1450"/>
      <c r="C27" s="1463"/>
      <c r="D27" s="1450"/>
      <c r="E27" s="1470"/>
      <c r="F27" s="1470"/>
      <c r="G27" s="1470"/>
      <c r="H27" s="1470"/>
      <c r="I27" s="1463"/>
      <c r="J27" s="1476" t="s">
        <v>385</v>
      </c>
      <c r="K27" s="1483"/>
      <c r="L27" s="1440"/>
    </row>
    <row r="28" spans="1:12" ht="14.25" customHeight="1">
      <c r="A28" s="1442"/>
      <c r="B28" s="1450"/>
      <c r="C28" s="1463"/>
      <c r="D28" s="1450"/>
      <c r="E28" s="1470"/>
      <c r="F28" s="1470"/>
      <c r="G28" s="1470"/>
      <c r="H28" s="1470"/>
      <c r="I28" s="1463"/>
      <c r="J28" s="1476" t="s">
        <v>957</v>
      </c>
      <c r="K28" s="1483"/>
      <c r="L28" s="1440"/>
    </row>
    <row r="29" spans="1:12" ht="38.25" customHeight="1">
      <c r="A29" s="1442"/>
      <c r="B29" s="1450"/>
      <c r="C29" s="1463"/>
      <c r="D29" s="1450"/>
      <c r="E29" s="1470"/>
      <c r="F29" s="1470"/>
      <c r="G29" s="1470"/>
      <c r="H29" s="1470"/>
      <c r="I29" s="1463"/>
      <c r="J29" s="1480" t="s">
        <v>256</v>
      </c>
      <c r="K29" s="1486"/>
      <c r="L29" s="1440"/>
    </row>
    <row r="30" spans="1:12" ht="14.25" customHeight="1">
      <c r="A30" s="1443"/>
      <c r="B30" s="1451"/>
      <c r="C30" s="1464"/>
      <c r="D30" s="1451"/>
      <c r="E30" s="1472"/>
      <c r="F30" s="1472"/>
      <c r="G30" s="1472"/>
      <c r="H30" s="1472"/>
      <c r="I30" s="1464"/>
      <c r="J30" s="1477" t="s">
        <v>960</v>
      </c>
      <c r="K30" s="1484"/>
      <c r="L30" s="1440"/>
    </row>
    <row r="31" spans="1:12" ht="14.25" customHeight="1">
      <c r="A31" s="1441" t="s">
        <v>848</v>
      </c>
      <c r="B31" s="1452" t="s">
        <v>898</v>
      </c>
      <c r="C31" s="1465"/>
      <c r="D31" s="1449"/>
      <c r="E31" s="1469"/>
      <c r="F31" s="1469"/>
      <c r="G31" s="1469"/>
      <c r="H31" s="1469"/>
      <c r="I31" s="1462"/>
      <c r="J31" s="1475" t="s">
        <v>964</v>
      </c>
      <c r="K31" s="1482"/>
      <c r="L31" s="1487"/>
    </row>
    <row r="32" spans="1:12" ht="14.25" customHeight="1">
      <c r="A32" s="1442"/>
      <c r="B32" s="1453"/>
      <c r="C32" s="1466"/>
      <c r="D32" s="1450"/>
      <c r="E32" s="1470"/>
      <c r="F32" s="1470"/>
      <c r="G32" s="1470"/>
      <c r="H32" s="1470"/>
      <c r="I32" s="1463"/>
      <c r="J32" s="1476" t="s">
        <v>965</v>
      </c>
      <c r="K32" s="1483"/>
      <c r="L32" s="1440"/>
    </row>
    <row r="33" spans="1:12" ht="14.25" customHeight="1">
      <c r="A33" s="1442"/>
      <c r="B33" s="1453"/>
      <c r="C33" s="1466"/>
      <c r="D33" s="1450"/>
      <c r="E33" s="1470"/>
      <c r="F33" s="1470"/>
      <c r="G33" s="1470"/>
      <c r="H33" s="1470"/>
      <c r="I33" s="1463"/>
      <c r="J33" s="1476" t="s">
        <v>720</v>
      </c>
      <c r="K33" s="1483"/>
      <c r="L33" s="1440"/>
    </row>
    <row r="34" spans="1:12" ht="14.25" customHeight="1">
      <c r="A34" s="1443"/>
      <c r="B34" s="1454"/>
      <c r="C34" s="1467"/>
      <c r="D34" s="1451"/>
      <c r="E34" s="1472"/>
      <c r="F34" s="1472"/>
      <c r="G34" s="1472"/>
      <c r="H34" s="1472"/>
      <c r="I34" s="1464"/>
      <c r="J34" s="1477" t="s">
        <v>966</v>
      </c>
      <c r="K34" s="1484"/>
      <c r="L34" s="1440"/>
    </row>
    <row r="35" spans="1:12" ht="14.25" customHeight="1">
      <c r="A35" s="1441" t="s">
        <v>549</v>
      </c>
      <c r="B35" s="1455" t="s">
        <v>464</v>
      </c>
      <c r="C35" s="1455"/>
      <c r="D35" s="1449"/>
      <c r="E35" s="1469"/>
      <c r="F35" s="1469"/>
      <c r="G35" s="1469"/>
      <c r="H35" s="1469"/>
      <c r="I35" s="1462"/>
      <c r="J35" s="1475" t="s">
        <v>967</v>
      </c>
      <c r="K35" s="1482"/>
      <c r="L35" s="1487"/>
    </row>
    <row r="36" spans="1:12" ht="14.25" customHeight="1">
      <c r="A36" s="1442"/>
      <c r="B36" s="1456"/>
      <c r="C36" s="1456"/>
      <c r="D36" s="1450"/>
      <c r="E36" s="1470"/>
      <c r="F36" s="1470"/>
      <c r="G36" s="1470"/>
      <c r="H36" s="1470"/>
      <c r="I36" s="1463"/>
      <c r="J36" s="1477" t="s">
        <v>958</v>
      </c>
      <c r="K36" s="1484"/>
      <c r="L36" s="1440"/>
    </row>
    <row r="37" spans="1:12" ht="14.25" customHeight="1">
      <c r="A37" s="1442"/>
      <c r="B37" s="1456"/>
      <c r="C37" s="1456"/>
      <c r="D37" s="1450"/>
      <c r="E37" s="1470"/>
      <c r="F37" s="1470"/>
      <c r="G37" s="1470"/>
      <c r="H37" s="1470"/>
      <c r="I37" s="1463"/>
      <c r="J37" s="1478" t="s">
        <v>882</v>
      </c>
      <c r="K37" s="1485"/>
      <c r="L37" s="1440"/>
    </row>
    <row r="38" spans="1:12" ht="14.25" customHeight="1">
      <c r="A38" s="1442"/>
      <c r="B38" s="1456"/>
      <c r="C38" s="1456"/>
      <c r="D38" s="1450"/>
      <c r="E38" s="1470"/>
      <c r="F38" s="1470"/>
      <c r="G38" s="1470"/>
      <c r="H38" s="1470"/>
      <c r="I38" s="1463"/>
      <c r="J38" s="1478" t="s">
        <v>727</v>
      </c>
      <c r="K38" s="1485"/>
      <c r="L38" s="1440"/>
    </row>
    <row r="39" spans="1:12" ht="14.25" customHeight="1">
      <c r="A39" s="1442"/>
      <c r="B39" s="1456"/>
      <c r="C39" s="1456"/>
      <c r="D39" s="1450"/>
      <c r="E39" s="1470"/>
      <c r="F39" s="1470"/>
      <c r="G39" s="1470"/>
      <c r="H39" s="1470"/>
      <c r="I39" s="1463"/>
      <c r="J39" s="1476" t="s">
        <v>929</v>
      </c>
      <c r="K39" s="1483"/>
      <c r="L39" s="1487"/>
    </row>
    <row r="40" spans="1:12" ht="14.25" customHeight="1">
      <c r="A40" s="1443"/>
      <c r="B40" s="1457"/>
      <c r="C40" s="1457"/>
      <c r="D40" s="1451"/>
      <c r="E40" s="1472"/>
      <c r="F40" s="1472"/>
      <c r="G40" s="1472"/>
      <c r="H40" s="1472"/>
      <c r="I40" s="1464"/>
      <c r="J40" s="1477" t="s">
        <v>475</v>
      </c>
      <c r="K40" s="1484"/>
      <c r="L40" s="1440"/>
    </row>
    <row r="41" spans="1:12" ht="16.5" customHeight="1">
      <c r="A41" s="135" t="s">
        <v>115</v>
      </c>
      <c r="B41" s="1458"/>
      <c r="J41" s="823"/>
      <c r="K41" s="823"/>
    </row>
    <row r="42" spans="1:12">
      <c r="A42" s="1444" t="s">
        <v>1058</v>
      </c>
      <c r="B42" s="1169" t="s">
        <v>1040</v>
      </c>
    </row>
    <row r="43" spans="1:12">
      <c r="A43" s="1444" t="s">
        <v>1058</v>
      </c>
      <c r="B43" s="1437" t="s">
        <v>968</v>
      </c>
    </row>
    <row r="44" spans="1:12">
      <c r="A44" s="1444" t="s">
        <v>1058</v>
      </c>
      <c r="B44" s="1437" t="s">
        <v>853</v>
      </c>
    </row>
  </sheetData>
  <mergeCells count="28">
    <mergeCell ref="A2:L2"/>
    <mergeCell ref="B4:C4"/>
    <mergeCell ref="D4:H4"/>
    <mergeCell ref="B6:C6"/>
    <mergeCell ref="D6:I6"/>
    <mergeCell ref="J6:K6"/>
    <mergeCell ref="J29:K29"/>
    <mergeCell ref="A7:A11"/>
    <mergeCell ref="B7:C11"/>
    <mergeCell ref="D7:I11"/>
    <mergeCell ref="A12:A16"/>
    <mergeCell ref="B12:C16"/>
    <mergeCell ref="D12:I16"/>
    <mergeCell ref="A17:A20"/>
    <mergeCell ref="B17:C20"/>
    <mergeCell ref="D17:I20"/>
    <mergeCell ref="A21:A24"/>
    <mergeCell ref="B21:C24"/>
    <mergeCell ref="D21:I24"/>
    <mergeCell ref="A25:A30"/>
    <mergeCell ref="B25:C30"/>
    <mergeCell ref="D25:I30"/>
    <mergeCell ref="A31:A34"/>
    <mergeCell ref="B31:C34"/>
    <mergeCell ref="D31:I34"/>
    <mergeCell ref="A35:A40"/>
    <mergeCell ref="B35:C40"/>
    <mergeCell ref="D35:I40"/>
  </mergeCells>
  <phoneticPr fontId="16"/>
  <dataValidations count="1">
    <dataValidation type="list" allowBlank="1" showDropDown="0" showInputMessage="1" showErrorMessage="1" sqref="L7:L40">
      <formula1>"レ"</formula1>
    </dataValidation>
  </dataValidations>
  <pageMargins left="0.70866141732283472" right="0.70866141732283472" top="0.74803149606299213" bottom="0.74803149606299213" header="0.31496062992125984" footer="0.31496062992125984"/>
  <pageSetup paperSize="9" scale="81" fitToWidth="1" fitToHeight="1" orientation="landscape" usePrinterDefaults="1" r:id="rId1"/>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rgb="FFCCFFCC"/>
    <pageSetUpPr fitToPage="1"/>
  </sheetPr>
  <dimension ref="A1:L37"/>
  <sheetViews>
    <sheetView view="pageBreakPreview" zoomScaleSheetLayoutView="100" workbookViewId="0">
      <selection activeCell="K4" sqref="K4"/>
    </sheetView>
  </sheetViews>
  <sheetFormatPr defaultRowHeight="13.5"/>
  <cols>
    <col min="1" max="1" width="3.75" style="44" customWidth="1"/>
    <col min="2" max="2" width="9" style="44" customWidth="1"/>
    <col min="3" max="3" width="8.5" style="44" customWidth="1"/>
    <col min="4" max="8" width="9" style="44" customWidth="1"/>
    <col min="9" max="9" width="28.25" style="44" customWidth="1"/>
    <col min="10" max="10" width="21.375" style="44" customWidth="1"/>
    <col min="11" max="11" width="42.375" style="44" customWidth="1"/>
    <col min="12" max="12" width="5.125" style="44" customWidth="1"/>
    <col min="13" max="16384" width="9" style="44" customWidth="1"/>
  </cols>
  <sheetData>
    <row r="1" spans="1:12">
      <c r="L1" s="1534" t="s">
        <v>1084</v>
      </c>
    </row>
    <row r="2" spans="1:12" ht="17.25" customHeight="1">
      <c r="A2" s="1488" t="s">
        <v>1685</v>
      </c>
      <c r="B2" s="1488"/>
      <c r="C2" s="1488"/>
      <c r="D2" s="1488"/>
      <c r="E2" s="1488"/>
      <c r="F2" s="1488"/>
      <c r="G2" s="1488"/>
      <c r="H2" s="1488"/>
      <c r="I2" s="1488"/>
      <c r="J2" s="1488"/>
      <c r="K2" s="1488"/>
      <c r="L2" s="1488"/>
    </row>
    <row r="3" spans="1:12" ht="6.75" customHeight="1">
      <c r="A3" s="1489"/>
      <c r="B3" s="1489"/>
      <c r="C3" s="1489"/>
      <c r="D3" s="1489"/>
      <c r="E3" s="1489"/>
      <c r="F3" s="1489"/>
      <c r="G3" s="1489"/>
      <c r="H3" s="1489"/>
      <c r="I3" s="1489"/>
    </row>
    <row r="4" spans="1:12" ht="20.25" customHeight="1">
      <c r="B4" s="1445" t="s">
        <v>370</v>
      </c>
      <c r="C4" s="1445"/>
      <c r="D4" s="1468" t="str">
        <f>IF(様1!L11="","",様1!L11)</f>
        <v/>
      </c>
      <c r="E4" s="1468"/>
      <c r="F4" s="1468"/>
      <c r="G4" s="1468"/>
      <c r="H4" s="1468"/>
      <c r="I4" s="1304"/>
      <c r="J4" s="350" t="s">
        <v>16</v>
      </c>
      <c r="K4" s="1154" t="str">
        <f>IF(様1!G24="","",様1!G24)</f>
        <v/>
      </c>
    </row>
    <row r="5" spans="1:12">
      <c r="A5" s="1488"/>
      <c r="B5" s="1488"/>
      <c r="C5" s="1488"/>
      <c r="D5" s="1488"/>
      <c r="E5" s="1488"/>
      <c r="F5" s="1488"/>
      <c r="G5" s="1488"/>
      <c r="H5" s="1488"/>
      <c r="I5" s="1488"/>
    </row>
    <row r="6" spans="1:12" ht="22.5" customHeight="1">
      <c r="A6" s="1490"/>
      <c r="B6" s="406" t="s">
        <v>886</v>
      </c>
      <c r="C6" s="406"/>
      <c r="D6" s="406" t="s">
        <v>887</v>
      </c>
      <c r="E6" s="406"/>
      <c r="F6" s="406"/>
      <c r="G6" s="406"/>
      <c r="H6" s="406"/>
      <c r="I6" s="406"/>
      <c r="J6" s="415" t="s">
        <v>946</v>
      </c>
      <c r="K6" s="234"/>
      <c r="L6" s="406" t="s">
        <v>157</v>
      </c>
    </row>
    <row r="7" spans="1:12" ht="14.25" customHeight="1">
      <c r="A7" s="1491" t="s">
        <v>891</v>
      </c>
      <c r="B7" s="1494" t="s">
        <v>748</v>
      </c>
      <c r="C7" s="1507"/>
      <c r="D7" s="1497"/>
      <c r="E7" s="1519"/>
      <c r="F7" s="1519"/>
      <c r="G7" s="1519"/>
      <c r="H7" s="1519"/>
      <c r="I7" s="1510"/>
      <c r="J7" s="1522" t="s">
        <v>590</v>
      </c>
      <c r="K7" s="1528"/>
      <c r="L7" s="1535"/>
    </row>
    <row r="8" spans="1:12" ht="14.25" customHeight="1">
      <c r="A8" s="1492"/>
      <c r="B8" s="1495"/>
      <c r="C8" s="1508"/>
      <c r="D8" s="1498"/>
      <c r="E8" s="1520"/>
      <c r="F8" s="1520"/>
      <c r="G8" s="1520"/>
      <c r="H8" s="1520"/>
      <c r="I8" s="1511"/>
      <c r="J8" s="1523" t="s">
        <v>943</v>
      </c>
      <c r="K8" s="1529"/>
      <c r="L8" s="1490"/>
    </row>
    <row r="9" spans="1:12" ht="14.25" customHeight="1">
      <c r="A9" s="1492"/>
      <c r="B9" s="1495"/>
      <c r="C9" s="1508"/>
      <c r="D9" s="1498"/>
      <c r="E9" s="1520"/>
      <c r="F9" s="1520"/>
      <c r="G9" s="1520"/>
      <c r="H9" s="1520"/>
      <c r="I9" s="1511"/>
      <c r="J9" s="1524" t="s">
        <v>136</v>
      </c>
      <c r="K9" s="1530"/>
      <c r="L9" s="1490"/>
    </row>
    <row r="10" spans="1:12" ht="14.25" customHeight="1">
      <c r="A10" s="1492"/>
      <c r="B10" s="1495"/>
      <c r="C10" s="1508"/>
      <c r="D10" s="1498"/>
      <c r="E10" s="1520"/>
      <c r="F10" s="1520"/>
      <c r="G10" s="1520"/>
      <c r="H10" s="1520"/>
      <c r="I10" s="1511"/>
      <c r="J10" s="1524" t="s">
        <v>1686</v>
      </c>
      <c r="K10" s="1530"/>
      <c r="L10" s="1490"/>
    </row>
    <row r="11" spans="1:12" ht="14.25" customHeight="1">
      <c r="A11" s="1491" t="s">
        <v>501</v>
      </c>
      <c r="B11" s="1494" t="s">
        <v>758</v>
      </c>
      <c r="C11" s="1507"/>
      <c r="D11" s="1497"/>
      <c r="E11" s="1519"/>
      <c r="F11" s="1519"/>
      <c r="G11" s="1519"/>
      <c r="H11" s="1519"/>
      <c r="I11" s="1510"/>
      <c r="J11" s="1525" t="s">
        <v>947</v>
      </c>
      <c r="K11" s="1531"/>
      <c r="L11" s="1490"/>
    </row>
    <row r="12" spans="1:12" ht="14.25" customHeight="1">
      <c r="A12" s="1492"/>
      <c r="B12" s="1495"/>
      <c r="C12" s="1508"/>
      <c r="D12" s="1498"/>
      <c r="E12" s="1520"/>
      <c r="F12" s="1520"/>
      <c r="G12" s="1520"/>
      <c r="H12" s="1520"/>
      <c r="I12" s="1511"/>
      <c r="J12" s="1525" t="s">
        <v>1053</v>
      </c>
      <c r="K12" s="1531"/>
      <c r="L12" s="1490"/>
    </row>
    <row r="13" spans="1:12" ht="14.25" customHeight="1">
      <c r="A13" s="1493"/>
      <c r="B13" s="1496"/>
      <c r="C13" s="1509"/>
      <c r="D13" s="1499"/>
      <c r="E13" s="1521"/>
      <c r="F13" s="1521"/>
      <c r="G13" s="1521"/>
      <c r="H13" s="1521"/>
      <c r="I13" s="1512"/>
      <c r="J13" s="1524" t="s">
        <v>1304</v>
      </c>
      <c r="K13" s="1530"/>
      <c r="L13" s="1490"/>
    </row>
    <row r="14" spans="1:12" ht="14.25" customHeight="1">
      <c r="A14" s="1491" t="s">
        <v>702</v>
      </c>
      <c r="B14" s="1497" t="s">
        <v>1230</v>
      </c>
      <c r="C14" s="1510"/>
      <c r="D14" s="1497"/>
      <c r="E14" s="1519"/>
      <c r="F14" s="1519"/>
      <c r="G14" s="1519"/>
      <c r="H14" s="1519"/>
      <c r="I14" s="1510"/>
      <c r="J14" s="1522" t="s">
        <v>202</v>
      </c>
      <c r="K14" s="1528"/>
      <c r="L14" s="1535"/>
    </row>
    <row r="15" spans="1:12" ht="14.25" customHeight="1">
      <c r="A15" s="1492"/>
      <c r="B15" s="1498"/>
      <c r="C15" s="1511"/>
      <c r="D15" s="1498"/>
      <c r="E15" s="1520"/>
      <c r="F15" s="1520"/>
      <c r="G15" s="1520"/>
      <c r="H15" s="1520"/>
      <c r="I15" s="1511"/>
      <c r="J15" s="1523" t="s">
        <v>950</v>
      </c>
      <c r="K15" s="1529"/>
      <c r="L15" s="1490"/>
    </row>
    <row r="16" spans="1:12" ht="14.25" customHeight="1">
      <c r="A16" s="1492"/>
      <c r="B16" s="1498"/>
      <c r="C16" s="1511"/>
      <c r="D16" s="1498"/>
      <c r="E16" s="1520"/>
      <c r="F16" s="1520"/>
      <c r="G16" s="1520"/>
      <c r="H16" s="1520"/>
      <c r="I16" s="1511"/>
      <c r="J16" s="1523" t="s">
        <v>951</v>
      </c>
      <c r="K16" s="1529"/>
      <c r="L16" s="1490"/>
    </row>
    <row r="17" spans="1:12" ht="14.25" customHeight="1">
      <c r="A17" s="1493"/>
      <c r="B17" s="1499"/>
      <c r="C17" s="1512"/>
      <c r="D17" s="1499"/>
      <c r="E17" s="1521"/>
      <c r="F17" s="1521"/>
      <c r="G17" s="1521"/>
      <c r="H17" s="1521"/>
      <c r="I17" s="1512"/>
      <c r="J17" s="1524" t="s">
        <v>704</v>
      </c>
      <c r="K17" s="1530"/>
      <c r="L17" s="1490"/>
    </row>
    <row r="18" spans="1:12" ht="14.25" customHeight="1">
      <c r="A18" s="1491" t="s">
        <v>79</v>
      </c>
      <c r="B18" s="1497" t="s">
        <v>948</v>
      </c>
      <c r="C18" s="1510"/>
      <c r="D18" s="1497"/>
      <c r="E18" s="1519"/>
      <c r="F18" s="1519"/>
      <c r="G18" s="1519"/>
      <c r="H18" s="1519"/>
      <c r="I18" s="1510"/>
      <c r="J18" s="1522" t="s">
        <v>674</v>
      </c>
      <c r="K18" s="1528"/>
      <c r="L18" s="1535"/>
    </row>
    <row r="19" spans="1:12" ht="14.25" customHeight="1">
      <c r="A19" s="1492"/>
      <c r="B19" s="1498"/>
      <c r="C19" s="1511"/>
      <c r="D19" s="1498"/>
      <c r="E19" s="1520"/>
      <c r="F19" s="1520"/>
      <c r="G19" s="1520"/>
      <c r="H19" s="1520"/>
      <c r="I19" s="1511"/>
      <c r="J19" s="1523" t="s">
        <v>952</v>
      </c>
      <c r="K19" s="1529"/>
      <c r="L19" s="1490"/>
    </row>
    <row r="20" spans="1:12" ht="14.25" customHeight="1">
      <c r="A20" s="1492"/>
      <c r="B20" s="1498"/>
      <c r="C20" s="1511"/>
      <c r="D20" s="1498"/>
      <c r="E20" s="1520"/>
      <c r="F20" s="1520"/>
      <c r="G20" s="1520"/>
      <c r="H20" s="1520"/>
      <c r="I20" s="1511"/>
      <c r="J20" s="1523" t="s">
        <v>824</v>
      </c>
      <c r="K20" s="1529"/>
      <c r="L20" s="1490"/>
    </row>
    <row r="21" spans="1:12" ht="14.25" customHeight="1">
      <c r="A21" s="1493"/>
      <c r="B21" s="1499"/>
      <c r="C21" s="1512"/>
      <c r="D21" s="1499"/>
      <c r="E21" s="1521"/>
      <c r="F21" s="1521"/>
      <c r="G21" s="1521"/>
      <c r="H21" s="1521"/>
      <c r="I21" s="1512"/>
      <c r="J21" s="1524" t="s">
        <v>954</v>
      </c>
      <c r="K21" s="1530"/>
      <c r="L21" s="1490"/>
    </row>
    <row r="22" spans="1:12" ht="14.25" customHeight="1">
      <c r="A22" s="1491" t="s">
        <v>896</v>
      </c>
      <c r="B22" s="1497" t="s">
        <v>349</v>
      </c>
      <c r="C22" s="1510"/>
      <c r="D22" s="1497"/>
      <c r="E22" s="1519"/>
      <c r="F22" s="1519"/>
      <c r="G22" s="1519"/>
      <c r="H22" s="1519"/>
      <c r="I22" s="1510"/>
      <c r="J22" s="1522" t="s">
        <v>657</v>
      </c>
      <c r="K22" s="1528"/>
      <c r="L22" s="1535"/>
    </row>
    <row r="23" spans="1:12" ht="14.25" customHeight="1">
      <c r="A23" s="1492"/>
      <c r="B23" s="1498"/>
      <c r="C23" s="1511"/>
      <c r="D23" s="1498"/>
      <c r="E23" s="1520"/>
      <c r="F23" s="1520"/>
      <c r="G23" s="1520"/>
      <c r="H23" s="1520"/>
      <c r="I23" s="1511"/>
      <c r="J23" s="1523" t="s">
        <v>955</v>
      </c>
      <c r="K23" s="1529"/>
      <c r="L23" s="1490"/>
    </row>
    <row r="24" spans="1:12" ht="14.25" customHeight="1">
      <c r="A24" s="1492"/>
      <c r="B24" s="1498"/>
      <c r="C24" s="1511"/>
      <c r="D24" s="1498"/>
      <c r="E24" s="1520"/>
      <c r="F24" s="1520"/>
      <c r="G24" s="1520"/>
      <c r="H24" s="1520"/>
      <c r="I24" s="1511"/>
      <c r="J24" s="1523" t="s">
        <v>385</v>
      </c>
      <c r="K24" s="1529"/>
      <c r="L24" s="1490"/>
    </row>
    <row r="25" spans="1:12" ht="27.75" customHeight="1">
      <c r="A25" s="1492"/>
      <c r="B25" s="1498"/>
      <c r="C25" s="1511"/>
      <c r="D25" s="1498"/>
      <c r="E25" s="1520"/>
      <c r="F25" s="1520"/>
      <c r="G25" s="1520"/>
      <c r="H25" s="1520"/>
      <c r="I25" s="1511"/>
      <c r="J25" s="1526" t="s">
        <v>256</v>
      </c>
      <c r="K25" s="1532"/>
      <c r="L25" s="1490"/>
    </row>
    <row r="26" spans="1:12" ht="14.25" customHeight="1">
      <c r="A26" s="1493"/>
      <c r="B26" s="1499"/>
      <c r="C26" s="1512"/>
      <c r="D26" s="1499"/>
      <c r="E26" s="1521"/>
      <c r="F26" s="1521"/>
      <c r="G26" s="1521"/>
      <c r="H26" s="1521"/>
      <c r="I26" s="1512"/>
      <c r="J26" s="1527" t="s">
        <v>1349</v>
      </c>
      <c r="K26" s="1533"/>
      <c r="L26" s="1490"/>
    </row>
    <row r="27" spans="1:12" ht="14.25" customHeight="1">
      <c r="A27" s="1491" t="s">
        <v>848</v>
      </c>
      <c r="B27" s="1500" t="s">
        <v>898</v>
      </c>
      <c r="C27" s="1513"/>
      <c r="D27" s="1497"/>
      <c r="E27" s="1519"/>
      <c r="F27" s="1519"/>
      <c r="G27" s="1519"/>
      <c r="H27" s="1519"/>
      <c r="I27" s="1510"/>
      <c r="J27" s="1522" t="s">
        <v>1687</v>
      </c>
      <c r="K27" s="1528"/>
      <c r="L27" s="1535"/>
    </row>
    <row r="28" spans="1:12" ht="14.25" customHeight="1">
      <c r="A28" s="1492"/>
      <c r="B28" s="1501"/>
      <c r="C28" s="1514"/>
      <c r="D28" s="1498"/>
      <c r="E28" s="1520"/>
      <c r="F28" s="1520"/>
      <c r="G28" s="1520"/>
      <c r="H28" s="1520"/>
      <c r="I28" s="1511"/>
      <c r="J28" s="1523" t="s">
        <v>965</v>
      </c>
      <c r="K28" s="1529"/>
      <c r="L28" s="1490"/>
    </row>
    <row r="29" spans="1:12" ht="14.25" customHeight="1">
      <c r="A29" s="1492"/>
      <c r="B29" s="1501"/>
      <c r="C29" s="1514"/>
      <c r="D29" s="1498"/>
      <c r="E29" s="1520"/>
      <c r="F29" s="1520"/>
      <c r="G29" s="1520"/>
      <c r="H29" s="1520"/>
      <c r="I29" s="1511"/>
      <c r="J29" s="1523" t="s">
        <v>720</v>
      </c>
      <c r="K29" s="1529"/>
      <c r="L29" s="1490"/>
    </row>
    <row r="30" spans="1:12" ht="14.25" customHeight="1">
      <c r="A30" s="1493"/>
      <c r="B30" s="1502"/>
      <c r="C30" s="1515"/>
      <c r="D30" s="1499"/>
      <c r="E30" s="1521"/>
      <c r="F30" s="1521"/>
      <c r="G30" s="1521"/>
      <c r="H30" s="1521"/>
      <c r="I30" s="1512"/>
      <c r="J30" s="1524" t="s">
        <v>966</v>
      </c>
      <c r="K30" s="1530"/>
      <c r="L30" s="1490"/>
    </row>
    <row r="31" spans="1:12" ht="14.25" customHeight="1">
      <c r="A31" s="1491" t="s">
        <v>549</v>
      </c>
      <c r="B31" s="1503" t="s">
        <v>464</v>
      </c>
      <c r="C31" s="1503"/>
      <c r="D31" s="1516"/>
      <c r="E31" s="1516"/>
      <c r="F31" s="1516"/>
      <c r="G31" s="1516"/>
      <c r="H31" s="1516"/>
      <c r="I31" s="1516"/>
      <c r="J31" s="1522" t="s">
        <v>967</v>
      </c>
      <c r="K31" s="1528"/>
      <c r="L31" s="1535"/>
    </row>
    <row r="32" spans="1:12" ht="14.25" customHeight="1">
      <c r="A32" s="1492"/>
      <c r="B32" s="1504"/>
      <c r="C32" s="1504"/>
      <c r="D32" s="1517"/>
      <c r="E32" s="1517"/>
      <c r="F32" s="1517"/>
      <c r="G32" s="1517"/>
      <c r="H32" s="1517"/>
      <c r="I32" s="1517"/>
      <c r="J32" s="1524" t="s">
        <v>958</v>
      </c>
      <c r="K32" s="1530"/>
      <c r="L32" s="1490"/>
    </row>
    <row r="33" spans="1:12" ht="14.25" customHeight="1">
      <c r="A33" s="1493"/>
      <c r="B33" s="1505"/>
      <c r="C33" s="1505"/>
      <c r="D33" s="1518"/>
      <c r="E33" s="1518"/>
      <c r="F33" s="1518"/>
      <c r="G33" s="1518"/>
      <c r="H33" s="1518"/>
      <c r="I33" s="1518"/>
      <c r="J33" s="1525" t="s">
        <v>882</v>
      </c>
      <c r="K33" s="1531"/>
      <c r="L33" s="1490"/>
    </row>
    <row r="34" spans="1:12" ht="16.5" customHeight="1">
      <c r="A34" s="135" t="s">
        <v>115</v>
      </c>
      <c r="B34" s="1506"/>
      <c r="J34" s="135"/>
      <c r="K34" s="135"/>
    </row>
    <row r="35" spans="1:12">
      <c r="B35" s="135" t="s">
        <v>1040</v>
      </c>
    </row>
    <row r="36" spans="1:12">
      <c r="B36" s="44" t="s">
        <v>968</v>
      </c>
    </row>
    <row r="37" spans="1:12">
      <c r="B37" s="44" t="s">
        <v>853</v>
      </c>
    </row>
  </sheetData>
  <mergeCells count="29">
    <mergeCell ref="A2:L2"/>
    <mergeCell ref="B4:C4"/>
    <mergeCell ref="D4:H4"/>
    <mergeCell ref="B6:C6"/>
    <mergeCell ref="D6:I6"/>
    <mergeCell ref="J6:K6"/>
    <mergeCell ref="J25:K25"/>
    <mergeCell ref="J26:K26"/>
    <mergeCell ref="A7:A10"/>
    <mergeCell ref="B7:C10"/>
    <mergeCell ref="D7:I10"/>
    <mergeCell ref="A11:A13"/>
    <mergeCell ref="B11:C13"/>
    <mergeCell ref="D11:I13"/>
    <mergeCell ref="A14:A17"/>
    <mergeCell ref="B14:C17"/>
    <mergeCell ref="D14:I17"/>
    <mergeCell ref="A18:A21"/>
    <mergeCell ref="B18:C21"/>
    <mergeCell ref="D18:I21"/>
    <mergeCell ref="A22:A26"/>
    <mergeCell ref="B22:C26"/>
    <mergeCell ref="D22:I26"/>
    <mergeCell ref="A27:A30"/>
    <mergeCell ref="B27:C30"/>
    <mergeCell ref="D27:I30"/>
    <mergeCell ref="A31:A33"/>
    <mergeCell ref="B31:C33"/>
    <mergeCell ref="D31:I33"/>
  </mergeCells>
  <phoneticPr fontId="16"/>
  <dataValidations count="1">
    <dataValidation type="list" allowBlank="1" showDropDown="0" showInputMessage="1" showErrorMessage="1" sqref="L7:L33">
      <formula1>"レ"</formula1>
    </dataValidation>
  </dataValidations>
  <pageMargins left="0.70866141732283472" right="0.70866141732283472" top="0.74803149606299213" bottom="0.74803149606299213" header="0.31496062992125984" footer="0.31496062992125984"/>
  <pageSetup paperSize="9" scale="81"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U59"/>
  <sheetViews>
    <sheetView view="pageBreakPreview" topLeftCell="A16" zoomScale="70" zoomScaleNormal="70" zoomScaleSheetLayoutView="70" workbookViewId="0"/>
  </sheetViews>
  <sheetFormatPr defaultRowHeight="26.1" customHeight="1"/>
  <cols>
    <col min="1" max="1" width="5.625" style="91" customWidth="1"/>
    <col min="2" max="2" width="4.625" style="91" customWidth="1"/>
    <col min="3" max="3" width="20.625" style="91" customWidth="1"/>
    <col min="4" max="4" width="5.125" style="91" customWidth="1"/>
    <col min="5" max="5" width="4.5" style="91" customWidth="1"/>
    <col min="6" max="6" width="9.625" style="91" customWidth="1"/>
    <col min="7" max="7" width="3.875" style="91" customWidth="1"/>
    <col min="8" max="9" width="10.625" style="91" customWidth="1"/>
    <col min="10" max="11" width="4.5" style="91" customWidth="1"/>
    <col min="12" max="14" width="9" style="91" customWidth="1"/>
    <col min="15" max="15" width="4.625" style="91" customWidth="1"/>
    <col min="16" max="16" width="9.625" style="91" bestFit="1" customWidth="1"/>
    <col min="17" max="17" width="15.5" style="91" customWidth="1"/>
    <col min="18" max="18" width="11" style="91" customWidth="1"/>
    <col min="19" max="19" width="1.5" style="91" customWidth="1"/>
    <col min="20" max="20" width="9" style="91" customWidth="1"/>
    <col min="21" max="21" width="9" style="92" customWidth="1"/>
    <col min="22" max="16384" width="9" style="91" customWidth="1"/>
  </cols>
  <sheetData>
    <row r="1" spans="1:21" s="93" customFormat="1" ht="26.1" customHeight="1">
      <c r="A1" s="93"/>
      <c r="B1" s="101"/>
      <c r="C1" s="101"/>
      <c r="D1" s="101"/>
      <c r="E1" s="101"/>
      <c r="F1" s="118"/>
      <c r="G1" s="93"/>
      <c r="H1" s="93"/>
      <c r="I1" s="93"/>
      <c r="J1" s="93"/>
      <c r="K1" s="93"/>
      <c r="L1" s="93"/>
      <c r="M1" s="93"/>
      <c r="N1" s="93"/>
      <c r="O1" s="93"/>
      <c r="P1" s="93"/>
      <c r="Q1" s="93"/>
      <c r="R1" s="108" t="s">
        <v>764</v>
      </c>
      <c r="S1" s="93"/>
      <c r="T1" s="93"/>
      <c r="U1" s="92"/>
    </row>
    <row r="2" spans="1:21" s="93" customFormat="1" ht="53.25" customHeight="1">
      <c r="A2" s="93"/>
      <c r="B2" s="101"/>
      <c r="C2" s="101"/>
      <c r="D2" s="101"/>
      <c r="E2" s="101"/>
      <c r="F2" s="118"/>
      <c r="G2" s="93"/>
      <c r="H2" s="93"/>
      <c r="I2" s="93"/>
      <c r="J2" s="93"/>
      <c r="K2" s="93"/>
      <c r="L2" s="93"/>
      <c r="M2" s="93"/>
      <c r="N2" s="93"/>
      <c r="O2" s="93"/>
      <c r="P2" s="93"/>
      <c r="Q2" s="93"/>
      <c r="R2" s="165"/>
      <c r="S2" s="93"/>
      <c r="T2" s="93"/>
      <c r="U2" s="92"/>
    </row>
    <row r="3" spans="1:21" s="93" customFormat="1" ht="26.1" customHeight="1">
      <c r="A3" s="93"/>
      <c r="B3" s="93"/>
      <c r="C3" s="93"/>
      <c r="D3" s="93"/>
      <c r="E3" s="93"/>
      <c r="F3" s="93"/>
      <c r="G3" s="93"/>
      <c r="H3" s="93"/>
      <c r="I3" s="93"/>
      <c r="J3" s="93"/>
      <c r="K3" s="93"/>
      <c r="L3" s="93"/>
      <c r="M3" s="93"/>
      <c r="N3" s="93"/>
      <c r="O3" s="153"/>
      <c r="P3" s="153"/>
      <c r="Q3" s="153"/>
      <c r="R3" s="153"/>
      <c r="S3" s="93"/>
      <c r="T3" s="93"/>
      <c r="U3" s="92"/>
    </row>
    <row r="4" spans="1:21" ht="12" customHeight="1"/>
    <row r="5" spans="1:21" ht="32.25" customHeight="1">
      <c r="A5" s="97" t="s">
        <v>1403</v>
      </c>
      <c r="B5" s="97"/>
      <c r="C5" s="97"/>
      <c r="D5" s="97"/>
      <c r="E5" s="97"/>
      <c r="F5" s="97"/>
      <c r="G5" s="97"/>
      <c r="H5" s="97"/>
      <c r="I5" s="97"/>
      <c r="J5" s="97"/>
      <c r="K5" s="97"/>
      <c r="L5" s="97"/>
      <c r="P5" s="158"/>
    </row>
    <row r="6" spans="1:21" ht="21.75" customHeight="1">
      <c r="A6" s="97"/>
      <c r="B6" s="97"/>
      <c r="C6" s="97"/>
      <c r="D6" s="97"/>
      <c r="E6" s="97"/>
      <c r="F6" s="97"/>
      <c r="G6" s="97"/>
      <c r="H6" s="97"/>
      <c r="I6" s="97"/>
      <c r="J6" s="97"/>
      <c r="K6" s="97"/>
      <c r="L6" s="97"/>
      <c r="N6" s="150"/>
      <c r="O6" s="154"/>
    </row>
    <row r="7" spans="1:21" ht="26.1" customHeight="1">
      <c r="L7" s="93" t="s">
        <v>23</v>
      </c>
      <c r="M7" s="93"/>
      <c r="N7" s="93"/>
      <c r="O7" s="93"/>
      <c r="P7" s="93"/>
      <c r="Q7" s="93"/>
      <c r="R7" s="93"/>
    </row>
    <row r="8" spans="1:21" ht="19.5" customHeight="1">
      <c r="I8" s="136" t="s">
        <v>40</v>
      </c>
      <c r="J8" s="95" t="s">
        <v>42</v>
      </c>
      <c r="K8" s="142"/>
      <c r="L8" s="145"/>
      <c r="M8" s="145"/>
      <c r="N8" s="145"/>
      <c r="O8" s="145"/>
      <c r="P8" s="145"/>
      <c r="Q8" s="145"/>
      <c r="R8" s="145"/>
    </row>
    <row r="9" spans="1:21" ht="26.1" customHeight="1">
      <c r="I9" s="137" t="s">
        <v>45</v>
      </c>
      <c r="J9" s="139"/>
      <c r="K9" s="139"/>
      <c r="L9" s="146"/>
      <c r="M9" s="146"/>
      <c r="N9" s="146"/>
      <c r="O9" s="146"/>
      <c r="P9" s="146"/>
      <c r="Q9" s="146"/>
      <c r="R9" s="146"/>
    </row>
    <row r="10" spans="1:21" ht="21" customHeight="1">
      <c r="I10" s="136" t="s">
        <v>40</v>
      </c>
      <c r="L10" s="147"/>
      <c r="M10" s="147"/>
      <c r="N10" s="147"/>
      <c r="O10" s="147"/>
      <c r="P10" s="147"/>
      <c r="Q10" s="147"/>
      <c r="R10" s="147"/>
    </row>
    <row r="11" spans="1:21" ht="26.1" customHeight="1">
      <c r="C11" s="107"/>
      <c r="D11" s="108"/>
      <c r="E11" s="108"/>
      <c r="F11" s="119"/>
      <c r="I11" s="93" t="s">
        <v>50</v>
      </c>
      <c r="K11" s="93"/>
      <c r="L11" s="146"/>
      <c r="M11" s="146"/>
      <c r="N11" s="146"/>
      <c r="O11" s="146"/>
      <c r="P11" s="146"/>
      <c r="Q11" s="146"/>
      <c r="R11" s="146"/>
    </row>
    <row r="12" spans="1:21" ht="21" customHeight="1">
      <c r="C12" s="108"/>
      <c r="D12" s="108"/>
      <c r="E12" s="108"/>
      <c r="F12" s="119"/>
      <c r="I12" s="136" t="s">
        <v>40</v>
      </c>
      <c r="L12" s="147"/>
      <c r="M12" s="147"/>
      <c r="N12" s="147"/>
      <c r="O12" s="147"/>
      <c r="P12" s="147"/>
      <c r="Q12" s="147"/>
      <c r="R12" s="147"/>
    </row>
    <row r="13" spans="1:21" s="94" customFormat="1" ht="26.1" customHeight="1">
      <c r="A13" s="91"/>
      <c r="B13" s="91"/>
      <c r="C13" s="91"/>
      <c r="D13" s="91"/>
      <c r="E13" s="91"/>
      <c r="F13" s="91"/>
      <c r="G13" s="91"/>
      <c r="I13" s="138" t="s">
        <v>66</v>
      </c>
      <c r="K13" s="137"/>
      <c r="L13" s="137"/>
      <c r="M13" s="148"/>
      <c r="N13" s="148"/>
      <c r="O13" s="148"/>
      <c r="P13" s="148"/>
      <c r="Q13" s="148"/>
      <c r="R13" s="166"/>
      <c r="U13" s="169"/>
    </row>
    <row r="14" spans="1:21" s="95" customFormat="1" ht="42.75" customHeight="1">
      <c r="A14" s="94"/>
      <c r="B14" s="94"/>
      <c r="C14" s="94"/>
      <c r="D14" s="94"/>
      <c r="E14" s="94"/>
      <c r="F14" s="94"/>
      <c r="G14" s="91"/>
      <c r="H14" s="91"/>
      <c r="I14" s="91"/>
      <c r="J14" s="91"/>
      <c r="M14" s="149"/>
      <c r="N14" s="149"/>
      <c r="O14" s="149"/>
      <c r="P14" s="149"/>
      <c r="Q14" s="149"/>
      <c r="R14" s="149"/>
      <c r="U14" s="169"/>
    </row>
    <row r="15" spans="1:21" s="96" customFormat="1" ht="40.5" customHeight="1">
      <c r="A15" s="98" t="s">
        <v>197</v>
      </c>
      <c r="B15" s="98"/>
      <c r="C15" s="98"/>
      <c r="D15" s="98"/>
      <c r="E15" s="98"/>
      <c r="F15" s="98"/>
      <c r="G15" s="98"/>
      <c r="H15" s="98"/>
      <c r="I15" s="98"/>
      <c r="J15" s="98"/>
      <c r="K15" s="143"/>
      <c r="L15" s="143"/>
      <c r="M15" s="143"/>
      <c r="N15" s="143"/>
      <c r="O15" s="143"/>
      <c r="P15" s="143"/>
      <c r="Q15" s="143"/>
      <c r="R15" s="143"/>
      <c r="S15" s="96"/>
      <c r="T15" s="96"/>
      <c r="U15" s="170"/>
    </row>
    <row r="16" spans="1:21" ht="15" customHeight="1">
      <c r="A16" s="96"/>
      <c r="B16" s="96"/>
      <c r="C16" s="96"/>
      <c r="D16" s="96"/>
      <c r="E16" s="96"/>
      <c r="F16" s="96"/>
      <c r="P16" s="95"/>
    </row>
    <row r="17" spans="1:21" s="93" customFormat="1" ht="72.75" customHeight="1">
      <c r="A17" s="91"/>
      <c r="B17" s="102"/>
      <c r="C17" s="96" t="s">
        <v>1284</v>
      </c>
      <c r="D17" s="96"/>
      <c r="E17" s="96"/>
      <c r="F17" s="96"/>
      <c r="G17" s="96"/>
      <c r="H17" s="96"/>
      <c r="I17" s="96"/>
      <c r="J17" s="96"/>
      <c r="K17" s="96"/>
      <c r="L17" s="96"/>
      <c r="M17" s="96"/>
      <c r="N17" s="96"/>
      <c r="O17" s="96"/>
      <c r="P17" s="96"/>
      <c r="Q17" s="96"/>
      <c r="R17" s="102"/>
      <c r="S17" s="93"/>
      <c r="T17" s="93"/>
      <c r="U17" s="92"/>
    </row>
    <row r="18" spans="1:21" ht="14.25" customHeight="1"/>
    <row r="19" spans="1:21" s="93" customFormat="1" ht="20.100000000000001" customHeight="1">
      <c r="A19" s="99" t="s">
        <v>68</v>
      </c>
      <c r="B19" s="99"/>
      <c r="C19" s="99"/>
      <c r="D19" s="99"/>
      <c r="E19" s="99"/>
      <c r="F19" s="99"/>
      <c r="G19" s="99"/>
      <c r="H19" s="99"/>
      <c r="I19" s="99"/>
      <c r="J19" s="99"/>
      <c r="K19" s="99"/>
      <c r="L19" s="99"/>
      <c r="M19" s="99"/>
      <c r="N19" s="99"/>
      <c r="O19" s="99"/>
      <c r="P19" s="99"/>
      <c r="Q19" s="99"/>
      <c r="R19" s="99"/>
      <c r="S19" s="93"/>
      <c r="T19" s="93"/>
      <c r="U19" s="92"/>
    </row>
    <row r="20" spans="1:21" s="93" customFormat="1" ht="17.25" customHeight="1">
      <c r="A20" s="93"/>
      <c r="B20" s="103"/>
      <c r="C20" s="103"/>
      <c r="D20" s="103"/>
      <c r="E20" s="103"/>
      <c r="F20" s="93"/>
      <c r="G20" s="91"/>
      <c r="H20" s="133"/>
      <c r="I20" s="133"/>
      <c r="J20" s="133"/>
      <c r="K20" s="93"/>
      <c r="L20" s="93"/>
      <c r="M20" s="93"/>
      <c r="N20" s="93"/>
      <c r="O20" s="93"/>
      <c r="P20" s="93"/>
      <c r="Q20" s="93"/>
      <c r="R20" s="93"/>
      <c r="S20" s="93"/>
      <c r="T20" s="93"/>
      <c r="U20" s="92"/>
    </row>
    <row r="21" spans="1:21" s="93" customFormat="1" ht="10.5" customHeight="1">
      <c r="A21" s="93"/>
      <c r="B21" s="93"/>
      <c r="C21" s="101"/>
      <c r="D21" s="101"/>
      <c r="E21" s="101"/>
      <c r="F21" s="101"/>
      <c r="G21" s="101"/>
      <c r="H21" s="101"/>
      <c r="I21" s="101"/>
      <c r="J21" s="101"/>
      <c r="K21" s="101"/>
      <c r="L21" s="101"/>
      <c r="M21" s="101"/>
      <c r="N21" s="101"/>
      <c r="O21" s="101"/>
      <c r="P21" s="101"/>
      <c r="Q21" s="101"/>
      <c r="R21" s="101"/>
      <c r="S21" s="93"/>
      <c r="T21" s="93"/>
      <c r="U21" s="92"/>
    </row>
    <row r="22" spans="1:21" s="93" customFormat="1" ht="26.1" customHeight="1">
      <c r="A22" s="93"/>
      <c r="B22" s="93" t="s">
        <v>607</v>
      </c>
      <c r="C22" s="93"/>
      <c r="D22" s="93"/>
      <c r="E22" s="93"/>
      <c r="F22" s="93"/>
      <c r="G22" s="93"/>
      <c r="H22" s="93"/>
      <c r="I22" s="93"/>
      <c r="J22" s="93"/>
      <c r="K22" s="93"/>
      <c r="L22" s="93"/>
      <c r="M22" s="93"/>
      <c r="N22" s="93"/>
      <c r="O22" s="93"/>
      <c r="P22" s="93"/>
      <c r="Q22" s="93"/>
      <c r="R22" s="93"/>
      <c r="S22" s="93"/>
      <c r="T22" s="93"/>
      <c r="U22" s="92"/>
    </row>
    <row r="23" spans="1:21" s="93" customFormat="1" ht="30.75" customHeight="1">
      <c r="A23" s="93"/>
      <c r="B23" s="93"/>
      <c r="C23" s="93" t="s">
        <v>790</v>
      </c>
      <c r="D23" s="93"/>
      <c r="E23" s="93"/>
      <c r="F23" s="93"/>
      <c r="G23" s="127"/>
      <c r="H23" s="127"/>
      <c r="I23" s="127"/>
      <c r="J23" s="127"/>
      <c r="K23" s="127"/>
      <c r="L23" s="127"/>
      <c r="M23" s="127"/>
      <c r="N23" s="127"/>
      <c r="O23" s="127"/>
      <c r="P23" s="127"/>
      <c r="Q23" s="127"/>
      <c r="R23" s="127"/>
      <c r="S23" s="93"/>
      <c r="T23" s="93"/>
      <c r="U23" s="92"/>
    </row>
    <row r="24" spans="1:21" s="93" customFormat="1" ht="30.75" customHeight="1">
      <c r="A24" s="93"/>
      <c r="B24" s="93"/>
      <c r="C24" s="93" t="s">
        <v>916</v>
      </c>
      <c r="D24" s="93"/>
      <c r="E24" s="93"/>
      <c r="F24" s="93"/>
      <c r="G24" s="128"/>
      <c r="H24" s="128"/>
      <c r="I24" s="128"/>
      <c r="J24" s="128"/>
      <c r="K24" s="128"/>
      <c r="L24" s="128"/>
      <c r="M24" s="128"/>
      <c r="N24" s="128"/>
      <c r="O24" s="128"/>
      <c r="P24" s="128"/>
      <c r="Q24" s="128"/>
      <c r="R24" s="128"/>
      <c r="S24" s="93"/>
      <c r="T24" s="93"/>
      <c r="U24" s="92"/>
    </row>
    <row r="25" spans="1:21" s="93" customFormat="1" ht="30.75" customHeight="1">
      <c r="A25" s="93"/>
      <c r="B25" s="93"/>
      <c r="C25" s="93" t="s">
        <v>778</v>
      </c>
      <c r="D25" s="93"/>
      <c r="E25" s="93"/>
      <c r="F25" s="93"/>
      <c r="G25" s="128"/>
      <c r="H25" s="128"/>
      <c r="I25" s="128"/>
      <c r="J25" s="128"/>
      <c r="K25" s="128"/>
      <c r="L25" s="128"/>
      <c r="M25" s="128"/>
      <c r="N25" s="128"/>
      <c r="O25" s="128"/>
      <c r="P25" s="128"/>
      <c r="Q25" s="128"/>
      <c r="R25" s="128"/>
      <c r="S25" s="93"/>
      <c r="T25" s="168" t="s">
        <v>1104</v>
      </c>
      <c r="U25" s="171"/>
    </row>
    <row r="26" spans="1:21" s="93" customFormat="1" ht="30" customHeight="1">
      <c r="A26" s="93"/>
      <c r="B26" s="93"/>
      <c r="C26" s="93" t="s">
        <v>680</v>
      </c>
      <c r="D26" s="93"/>
      <c r="E26" s="93"/>
      <c r="F26" s="120"/>
      <c r="G26" s="120"/>
      <c r="H26" s="120"/>
      <c r="I26" s="120"/>
      <c r="J26" s="140" t="s">
        <v>99</v>
      </c>
      <c r="K26" s="144"/>
      <c r="L26" s="144"/>
      <c r="M26" s="144"/>
      <c r="N26" s="144"/>
      <c r="O26" s="155" t="s">
        <v>32</v>
      </c>
      <c r="P26" s="159"/>
      <c r="Q26" s="131" t="s">
        <v>104</v>
      </c>
      <c r="R26" s="93"/>
      <c r="S26" s="93"/>
      <c r="T26" s="93"/>
      <c r="U26" s="92"/>
    </row>
    <row r="27" spans="1:21" s="93" customFormat="1" ht="30" customHeight="1">
      <c r="A27" s="93"/>
      <c r="B27" s="93"/>
      <c r="C27" s="93" t="s">
        <v>1719</v>
      </c>
      <c r="D27" s="93"/>
      <c r="E27" s="93"/>
      <c r="F27" s="121"/>
      <c r="G27" s="129"/>
      <c r="H27" s="129"/>
      <c r="I27" s="129"/>
      <c r="J27" s="141"/>
      <c r="K27" s="129"/>
      <c r="L27" s="129"/>
      <c r="M27" s="129"/>
      <c r="N27" s="129"/>
      <c r="O27" s="156"/>
      <c r="P27" s="160"/>
      <c r="Q27" s="105"/>
      <c r="R27" s="93"/>
      <c r="S27" s="93"/>
      <c r="T27" s="93"/>
      <c r="U27" s="92"/>
    </row>
    <row r="28" spans="1:21" s="93" customFormat="1" ht="30" customHeight="1">
      <c r="A28" s="93"/>
      <c r="B28" s="93"/>
      <c r="C28" s="93" t="s">
        <v>73</v>
      </c>
      <c r="D28" s="93"/>
      <c r="E28" s="93"/>
      <c r="F28" s="122"/>
      <c r="G28" s="130" t="s">
        <v>108</v>
      </c>
      <c r="H28" s="93"/>
      <c r="I28" s="93"/>
      <c r="J28" s="93"/>
      <c r="K28" s="93"/>
      <c r="L28" s="93"/>
      <c r="M28" s="93"/>
      <c r="N28" s="93"/>
      <c r="O28" s="93"/>
      <c r="P28" s="93"/>
      <c r="Q28" s="93"/>
      <c r="R28" s="93"/>
      <c r="S28" s="93"/>
      <c r="T28" s="93"/>
      <c r="U28" s="92"/>
    </row>
    <row r="29" spans="1:21" s="93" customFormat="1" ht="30" customHeight="1">
      <c r="A29" s="93"/>
      <c r="B29" s="93"/>
      <c r="C29" s="93" t="s">
        <v>1654</v>
      </c>
      <c r="D29" s="93"/>
      <c r="E29" s="93"/>
      <c r="F29" s="122"/>
      <c r="G29" s="93"/>
      <c r="H29" s="105"/>
      <c r="I29" s="93"/>
      <c r="J29" s="93"/>
      <c r="K29" s="93"/>
      <c r="L29" s="93"/>
      <c r="M29" s="93"/>
      <c r="N29" s="93"/>
      <c r="O29" s="93"/>
      <c r="P29" s="93"/>
      <c r="Q29" s="93"/>
      <c r="R29" s="93"/>
      <c r="S29" s="93"/>
      <c r="T29" s="93"/>
      <c r="U29" s="92"/>
    </row>
    <row r="30" spans="1:21" s="93" customFormat="1" ht="37.5" customHeight="1">
      <c r="A30" s="93"/>
      <c r="B30" s="93" t="s">
        <v>276</v>
      </c>
      <c r="C30" s="93" t="s">
        <v>314</v>
      </c>
      <c r="D30" s="93"/>
      <c r="E30" s="93"/>
      <c r="F30" s="123"/>
      <c r="G30" s="123"/>
      <c r="H30" s="123"/>
      <c r="I30" s="123"/>
      <c r="J30" s="123"/>
      <c r="K30" s="123"/>
      <c r="L30" s="123"/>
      <c r="M30" s="123"/>
      <c r="N30" s="123"/>
      <c r="O30" s="123"/>
      <c r="P30" s="123"/>
      <c r="Q30" s="123"/>
      <c r="R30" s="123"/>
      <c r="S30" s="93"/>
      <c r="T30" s="93"/>
      <c r="U30" s="92"/>
    </row>
    <row r="31" spans="1:21" s="93" customFormat="1" ht="29.25" customHeight="1">
      <c r="A31" s="93"/>
      <c r="B31" s="101" t="s">
        <v>113</v>
      </c>
      <c r="C31" s="101"/>
      <c r="D31" s="101"/>
      <c r="E31" s="115" t="s">
        <v>42</v>
      </c>
      <c r="F31" s="124"/>
      <c r="G31" s="126"/>
      <c r="H31" s="134"/>
      <c r="I31" s="134"/>
      <c r="J31" s="134"/>
      <c r="K31" s="134"/>
      <c r="L31" s="134"/>
      <c r="M31" s="134"/>
      <c r="N31" s="134"/>
      <c r="O31" s="134"/>
      <c r="P31" s="134"/>
      <c r="Q31" s="134"/>
      <c r="R31" s="134"/>
      <c r="S31" s="93"/>
      <c r="T31" s="168"/>
      <c r="U31" s="92"/>
    </row>
    <row r="32" spans="1:21" s="93" customFormat="1" ht="29.25" customHeight="1">
      <c r="A32" s="93"/>
      <c r="B32" s="101"/>
      <c r="C32" s="101"/>
      <c r="D32" s="101"/>
      <c r="E32" s="115"/>
      <c r="F32" s="125"/>
      <c r="G32" s="131"/>
      <c r="H32" s="123"/>
      <c r="I32" s="123"/>
      <c r="J32" s="123"/>
      <c r="K32" s="123"/>
      <c r="L32" s="123"/>
      <c r="M32" s="123"/>
      <c r="N32" s="123"/>
      <c r="O32" s="123"/>
      <c r="P32" s="123"/>
      <c r="Q32" s="123"/>
      <c r="R32" s="123"/>
      <c r="S32" s="93"/>
      <c r="T32" s="168"/>
      <c r="U32" s="92"/>
    </row>
    <row r="33" spans="1:21" s="93" customFormat="1" ht="11.25" customHeight="1">
      <c r="A33" s="93"/>
      <c r="B33" s="93"/>
      <c r="C33" s="93"/>
      <c r="D33" s="93"/>
      <c r="E33" s="93"/>
      <c r="F33" s="126"/>
      <c r="G33" s="126"/>
      <c r="H33" s="126"/>
      <c r="I33" s="126"/>
      <c r="J33" s="126"/>
      <c r="K33" s="126"/>
      <c r="L33" s="126"/>
      <c r="M33" s="126"/>
      <c r="N33" s="126"/>
      <c r="O33" s="126"/>
      <c r="P33" s="126"/>
      <c r="Q33" s="126"/>
      <c r="R33" s="126"/>
      <c r="S33" s="93"/>
      <c r="T33" s="93"/>
      <c r="U33" s="92"/>
    </row>
    <row r="34" spans="1:21" s="93" customFormat="1" ht="26.1" customHeight="1">
      <c r="A34" s="93"/>
      <c r="B34" s="93" t="s">
        <v>787</v>
      </c>
      <c r="C34" s="93"/>
      <c r="D34" s="93"/>
      <c r="E34" s="92"/>
      <c r="F34" s="92"/>
      <c r="G34" s="92"/>
      <c r="H34" s="135"/>
      <c r="I34" s="135"/>
      <c r="J34" s="135"/>
      <c r="K34" s="135"/>
      <c r="L34" s="135"/>
      <c r="M34" s="93"/>
      <c r="N34" s="93"/>
      <c r="O34" s="93"/>
      <c r="P34" s="93"/>
      <c r="Q34" s="93"/>
      <c r="R34" s="93"/>
      <c r="S34" s="93"/>
      <c r="T34" s="93"/>
      <c r="U34" s="92"/>
    </row>
    <row r="35" spans="1:21" ht="18" customHeight="1">
      <c r="B35" s="104"/>
      <c r="C35" s="109" t="s">
        <v>77</v>
      </c>
      <c r="D35" s="112"/>
      <c r="E35" s="116"/>
      <c r="F35" s="110" t="s">
        <v>628</v>
      </c>
      <c r="G35" s="113"/>
      <c r="H35" s="113"/>
      <c r="I35" s="113"/>
      <c r="J35" s="113"/>
      <c r="K35" s="116"/>
      <c r="L35" s="110" t="s">
        <v>633</v>
      </c>
      <c r="M35" s="113"/>
      <c r="N35" s="151"/>
      <c r="O35" s="116"/>
      <c r="P35" s="161" t="s">
        <v>87</v>
      </c>
      <c r="Q35" s="163"/>
      <c r="R35" s="163"/>
    </row>
    <row r="36" spans="1:21" ht="18" customHeight="1">
      <c r="B36" s="104"/>
      <c r="C36" s="110" t="s">
        <v>712</v>
      </c>
      <c r="D36" s="113"/>
      <c r="E36" s="116"/>
      <c r="F36" s="110" t="s">
        <v>759</v>
      </c>
      <c r="G36" s="113"/>
      <c r="H36" s="113"/>
      <c r="I36" s="113"/>
      <c r="J36" s="113"/>
      <c r="K36" s="116"/>
      <c r="L36" s="110" t="s">
        <v>54</v>
      </c>
      <c r="M36" s="113"/>
      <c r="N36" s="152"/>
      <c r="O36" s="157" t="s">
        <v>90</v>
      </c>
      <c r="P36" s="162"/>
      <c r="Q36" s="164"/>
      <c r="R36" s="164"/>
      <c r="S36" s="167" t="s">
        <v>94</v>
      </c>
    </row>
    <row r="37" spans="1:21" ht="10.5" customHeight="1">
      <c r="E37" s="100"/>
      <c r="F37" s="100"/>
      <c r="G37" s="100"/>
      <c r="H37" s="100"/>
      <c r="I37" s="100"/>
      <c r="J37" s="100"/>
      <c r="K37" s="100"/>
      <c r="L37" s="100"/>
      <c r="M37" s="100"/>
      <c r="N37" s="100"/>
      <c r="O37" s="100"/>
      <c r="P37" s="100"/>
      <c r="Q37" s="100"/>
    </row>
    <row r="38" spans="1:21" s="93" customFormat="1" ht="26.1" customHeight="1">
      <c r="A38" s="93"/>
      <c r="B38" s="93" t="s">
        <v>789</v>
      </c>
      <c r="C38" s="93"/>
      <c r="D38" s="93"/>
      <c r="E38" s="93"/>
      <c r="F38" s="93"/>
      <c r="G38" s="93"/>
      <c r="H38" s="93"/>
      <c r="I38" s="93"/>
      <c r="J38" s="93"/>
      <c r="K38" s="93"/>
      <c r="L38" s="93"/>
      <c r="M38" s="93"/>
      <c r="N38" s="93"/>
      <c r="O38" s="93"/>
      <c r="P38" s="93"/>
      <c r="Q38" s="93"/>
      <c r="R38" s="93"/>
      <c r="S38" s="93"/>
      <c r="T38" s="93"/>
      <c r="U38" s="92"/>
    </row>
    <row r="39" spans="1:21" s="93" customFormat="1" ht="27" customHeight="1">
      <c r="A39" s="93"/>
      <c r="B39" s="105"/>
      <c r="C39" s="93" t="s">
        <v>348</v>
      </c>
      <c r="D39" s="105"/>
      <c r="E39" s="105"/>
      <c r="F39" s="105"/>
      <c r="G39" s="132"/>
      <c r="H39" s="132"/>
      <c r="I39" s="132"/>
      <c r="J39" s="132"/>
      <c r="K39" s="132"/>
      <c r="L39" s="132"/>
      <c r="M39" s="132"/>
      <c r="N39" s="132"/>
      <c r="O39" s="132"/>
      <c r="P39" s="132"/>
      <c r="Q39" s="132"/>
      <c r="R39" s="132"/>
      <c r="S39" s="93"/>
      <c r="T39" s="93"/>
      <c r="U39" s="92"/>
    </row>
    <row r="40" spans="1:21" s="93" customFormat="1" ht="24.75" customHeight="1">
      <c r="A40" s="93"/>
      <c r="B40" s="105"/>
      <c r="C40" s="93" t="s">
        <v>791</v>
      </c>
      <c r="D40" s="105"/>
      <c r="E40" s="105"/>
      <c r="F40" s="105"/>
      <c r="G40" s="128"/>
      <c r="H40" s="128"/>
      <c r="I40" s="128"/>
      <c r="J40" s="128"/>
      <c r="K40" s="128"/>
      <c r="L40" s="128"/>
      <c r="M40" s="128"/>
      <c r="N40" s="128"/>
      <c r="O40" s="128"/>
      <c r="P40" s="128"/>
      <c r="Q40" s="128"/>
      <c r="R40" s="128"/>
      <c r="S40" s="93"/>
      <c r="T40" s="93"/>
      <c r="U40" s="92"/>
    </row>
    <row r="41" spans="1:21" s="93" customFormat="1" ht="27" customHeight="1">
      <c r="A41" s="93"/>
      <c r="B41" s="105"/>
      <c r="C41" s="93" t="s">
        <v>794</v>
      </c>
      <c r="D41" s="105"/>
      <c r="E41" s="105"/>
      <c r="F41" s="105"/>
      <c r="G41" s="128"/>
      <c r="H41" s="128"/>
      <c r="I41" s="128"/>
      <c r="J41" s="128"/>
      <c r="K41" s="128"/>
      <c r="L41" s="128"/>
      <c r="M41" s="128"/>
      <c r="N41" s="128"/>
      <c r="O41" s="128"/>
      <c r="P41" s="128"/>
      <c r="Q41" s="128"/>
      <c r="R41" s="128"/>
      <c r="S41" s="93"/>
      <c r="T41" s="93"/>
      <c r="U41" s="92"/>
    </row>
    <row r="42" spans="1:21" s="93" customFormat="1" ht="27" customHeight="1">
      <c r="A42" s="93"/>
      <c r="B42" s="105"/>
      <c r="C42" s="93" t="s">
        <v>589</v>
      </c>
      <c r="D42" s="105"/>
      <c r="E42" s="105"/>
      <c r="F42" s="105"/>
      <c r="G42" s="128"/>
      <c r="H42" s="128"/>
      <c r="I42" s="128"/>
      <c r="J42" s="128"/>
      <c r="K42" s="128"/>
      <c r="L42" s="128"/>
      <c r="M42" s="128"/>
      <c r="N42" s="128"/>
      <c r="O42" s="128"/>
      <c r="P42" s="128"/>
      <c r="Q42" s="128"/>
      <c r="R42" s="128"/>
      <c r="S42" s="93"/>
      <c r="T42" s="93"/>
      <c r="U42" s="92"/>
    </row>
    <row r="43" spans="1:21" ht="10.5" customHeight="1">
      <c r="A43" s="93"/>
      <c r="B43" s="93"/>
      <c r="C43" s="93"/>
      <c r="D43" s="93"/>
      <c r="E43" s="93"/>
    </row>
    <row r="44" spans="1:21" ht="13.5">
      <c r="A44" s="91" t="s">
        <v>115</v>
      </c>
    </row>
    <row r="45" spans="1:21" ht="17.25">
      <c r="A45" s="100" t="s">
        <v>1058</v>
      </c>
      <c r="B45" s="106" t="s">
        <v>233</v>
      </c>
      <c r="D45" s="114"/>
      <c r="E45" s="117"/>
      <c r="F45" s="117"/>
      <c r="G45" s="117"/>
      <c r="H45" s="117"/>
      <c r="I45" s="117"/>
      <c r="J45" s="117"/>
      <c r="K45" s="117"/>
      <c r="L45" s="117"/>
      <c r="M45" s="117"/>
      <c r="N45" s="117"/>
      <c r="O45" s="117"/>
      <c r="P45" s="117"/>
      <c r="Q45" s="117"/>
      <c r="R45" s="117"/>
    </row>
    <row r="46" spans="1:21" ht="17.25" customHeight="1">
      <c r="A46" s="100" t="s">
        <v>1058</v>
      </c>
      <c r="B46" s="92" t="s">
        <v>1048</v>
      </c>
      <c r="C46" s="111"/>
      <c r="D46" s="111"/>
      <c r="E46" s="111"/>
      <c r="F46" s="111"/>
      <c r="G46" s="111"/>
      <c r="H46" s="111"/>
      <c r="I46" s="111"/>
      <c r="J46" s="111"/>
      <c r="K46" s="111"/>
      <c r="L46" s="111"/>
      <c r="M46" s="111"/>
      <c r="N46" s="111"/>
      <c r="O46" s="111"/>
      <c r="P46" s="111"/>
      <c r="Q46" s="111"/>
      <c r="R46" s="111"/>
    </row>
    <row r="47" spans="1:21" ht="17.25" customHeight="1">
      <c r="A47" s="100"/>
      <c r="B47" s="92" t="s">
        <v>1109</v>
      </c>
      <c r="C47" s="111"/>
      <c r="D47" s="111"/>
      <c r="E47" s="111"/>
      <c r="F47" s="111"/>
      <c r="G47" s="111"/>
      <c r="H47" s="111"/>
      <c r="I47" s="111"/>
      <c r="J47" s="111"/>
      <c r="K47" s="111"/>
      <c r="L47" s="111"/>
      <c r="M47" s="111"/>
      <c r="N47" s="111"/>
      <c r="O47" s="111"/>
      <c r="P47" s="111"/>
      <c r="Q47" s="111"/>
      <c r="R47" s="111"/>
    </row>
    <row r="48" spans="1:21" ht="17.25" customHeight="1">
      <c r="A48" s="100"/>
      <c r="B48" s="92" t="s">
        <v>1110</v>
      </c>
      <c r="C48" s="111"/>
      <c r="D48" s="111"/>
      <c r="E48" s="111"/>
      <c r="F48" s="111"/>
      <c r="G48" s="111"/>
      <c r="H48" s="111"/>
      <c r="I48" s="111"/>
      <c r="J48" s="111"/>
      <c r="K48" s="111"/>
      <c r="L48" s="111"/>
      <c r="M48" s="111"/>
      <c r="N48" s="111"/>
      <c r="O48" s="111"/>
      <c r="P48" s="111"/>
      <c r="Q48" s="111"/>
      <c r="R48" s="111"/>
    </row>
    <row r="49" spans="1:18" ht="17.25" customHeight="1">
      <c r="A49" s="100" t="s">
        <v>1058</v>
      </c>
      <c r="B49" s="92" t="s">
        <v>147</v>
      </c>
      <c r="C49" s="111"/>
      <c r="D49" s="111"/>
      <c r="E49" s="111"/>
      <c r="F49" s="111"/>
      <c r="G49" s="111"/>
      <c r="H49" s="111"/>
      <c r="I49" s="111"/>
      <c r="J49" s="111"/>
      <c r="K49" s="111"/>
      <c r="L49" s="111"/>
      <c r="M49" s="111"/>
      <c r="N49" s="111"/>
      <c r="O49" s="111"/>
      <c r="P49" s="111"/>
      <c r="Q49" s="111"/>
      <c r="R49" s="111"/>
    </row>
    <row r="50" spans="1:18" ht="17.25">
      <c r="A50" s="100" t="s">
        <v>1058</v>
      </c>
      <c r="B50" s="106" t="s">
        <v>1642</v>
      </c>
      <c r="D50" s="111"/>
      <c r="E50" s="111"/>
      <c r="F50" s="111"/>
      <c r="G50" s="111"/>
      <c r="H50" s="111"/>
      <c r="I50" s="111"/>
      <c r="J50" s="111"/>
      <c r="K50" s="111"/>
      <c r="L50" s="111"/>
      <c r="M50" s="111"/>
      <c r="N50" s="111"/>
      <c r="O50" s="111"/>
      <c r="P50" s="111"/>
      <c r="Q50" s="111"/>
      <c r="R50" s="111"/>
    </row>
    <row r="51" spans="1:18" ht="17.25">
      <c r="A51" s="100"/>
      <c r="B51" s="106" t="s">
        <v>445</v>
      </c>
      <c r="D51" s="111"/>
      <c r="E51" s="111"/>
      <c r="F51" s="111"/>
      <c r="G51" s="111"/>
      <c r="H51" s="111"/>
      <c r="I51" s="111"/>
      <c r="J51" s="111"/>
      <c r="K51" s="111"/>
      <c r="L51" s="111"/>
      <c r="M51" s="111"/>
      <c r="N51" s="111"/>
      <c r="O51" s="111"/>
      <c r="P51" s="111"/>
      <c r="Q51" s="111"/>
      <c r="R51" s="111"/>
    </row>
    <row r="52" spans="1:18" ht="17.25" customHeight="1">
      <c r="A52" s="100" t="s">
        <v>1058</v>
      </c>
      <c r="B52" s="92" t="s">
        <v>1460</v>
      </c>
      <c r="C52" s="92"/>
      <c r="D52" s="92"/>
      <c r="E52" s="92"/>
      <c r="F52" s="92"/>
      <c r="G52" s="92"/>
      <c r="H52" s="92"/>
      <c r="I52" s="92"/>
      <c r="J52" s="92"/>
      <c r="K52" s="92"/>
      <c r="L52" s="92"/>
    </row>
    <row r="53" spans="1:18" ht="17.25">
      <c r="A53" s="100" t="s">
        <v>1058</v>
      </c>
      <c r="B53" s="106" t="s">
        <v>733</v>
      </c>
      <c r="D53" s="111"/>
      <c r="E53" s="111"/>
      <c r="F53" s="111"/>
      <c r="G53" s="111"/>
      <c r="H53" s="111"/>
      <c r="I53" s="111"/>
      <c r="J53" s="111"/>
      <c r="K53" s="111"/>
      <c r="L53" s="111"/>
      <c r="M53" s="111"/>
      <c r="N53" s="111"/>
      <c r="O53" s="111"/>
      <c r="P53" s="111"/>
      <c r="Q53" s="111"/>
      <c r="R53" s="111"/>
    </row>
    <row r="54" spans="1:18" ht="17.25" customHeight="1">
      <c r="A54" s="100" t="s">
        <v>1058</v>
      </c>
      <c r="B54" s="92" t="s">
        <v>1116</v>
      </c>
      <c r="C54" s="92"/>
      <c r="D54" s="92"/>
      <c r="E54" s="92"/>
      <c r="F54" s="92"/>
      <c r="G54" s="92"/>
      <c r="H54" s="92"/>
      <c r="I54" s="92"/>
      <c r="J54" s="92"/>
      <c r="K54" s="92"/>
      <c r="L54" s="92"/>
    </row>
    <row r="55" spans="1:18" ht="17.25" customHeight="1">
      <c r="A55" s="100"/>
      <c r="B55" s="92" t="s">
        <v>1049</v>
      </c>
      <c r="C55" s="92"/>
      <c r="D55" s="92"/>
      <c r="E55" s="92"/>
      <c r="F55" s="92"/>
      <c r="G55" s="92"/>
      <c r="H55" s="92"/>
      <c r="I55" s="92"/>
      <c r="J55" s="92"/>
      <c r="K55" s="92"/>
      <c r="L55" s="92"/>
    </row>
    <row r="56" spans="1:18" ht="17.25" customHeight="1">
      <c r="A56" s="100"/>
      <c r="B56" s="92" t="s">
        <v>227</v>
      </c>
      <c r="C56" s="92"/>
      <c r="D56" s="92"/>
      <c r="E56" s="92"/>
      <c r="F56" s="92"/>
      <c r="G56" s="92"/>
      <c r="H56" s="92"/>
      <c r="I56" s="92"/>
      <c r="J56" s="92"/>
      <c r="K56" s="92"/>
      <c r="L56" s="92"/>
    </row>
    <row r="57" spans="1:18" ht="17.25" customHeight="1">
      <c r="A57" s="100"/>
      <c r="B57" s="92" t="s">
        <v>288</v>
      </c>
      <c r="C57" s="92"/>
      <c r="D57" s="92"/>
      <c r="E57" s="92"/>
      <c r="F57" s="92"/>
      <c r="G57" s="92"/>
      <c r="H57" s="92"/>
      <c r="I57" s="92"/>
      <c r="J57" s="92"/>
      <c r="K57" s="92"/>
      <c r="L57" s="92"/>
    </row>
    <row r="58" spans="1:18" ht="17.25" customHeight="1">
      <c r="A58" s="100"/>
      <c r="B58" s="92" t="s">
        <v>278</v>
      </c>
      <c r="C58" s="92"/>
      <c r="D58" s="92"/>
      <c r="E58" s="92"/>
      <c r="F58" s="92"/>
      <c r="G58" s="92"/>
      <c r="H58" s="92"/>
      <c r="I58" s="92"/>
      <c r="J58" s="92"/>
      <c r="K58" s="92"/>
      <c r="L58" s="92"/>
    </row>
    <row r="59" spans="1:18" ht="17.25" customHeight="1">
      <c r="B59" s="92"/>
      <c r="C59" s="92"/>
      <c r="D59" s="92"/>
      <c r="E59" s="92"/>
      <c r="F59" s="92"/>
      <c r="G59" s="92"/>
      <c r="H59" s="92"/>
      <c r="I59" s="92"/>
      <c r="J59" s="92"/>
      <c r="K59" s="92"/>
      <c r="L59" s="92"/>
    </row>
  </sheetData>
  <mergeCells count="36">
    <mergeCell ref="O3:R3"/>
    <mergeCell ref="A5:L5"/>
    <mergeCell ref="L8:R8"/>
    <mergeCell ref="J9:K9"/>
    <mergeCell ref="L9:R9"/>
    <mergeCell ref="L10:R10"/>
    <mergeCell ref="L11:R11"/>
    <mergeCell ref="L12:R12"/>
    <mergeCell ref="M13:Q13"/>
    <mergeCell ref="A15:R15"/>
    <mergeCell ref="C17:Q17"/>
    <mergeCell ref="A19:R19"/>
    <mergeCell ref="G23:R23"/>
    <mergeCell ref="G24:R24"/>
    <mergeCell ref="G25:R25"/>
    <mergeCell ref="F26:I26"/>
    <mergeCell ref="K26:N26"/>
    <mergeCell ref="F30:R30"/>
    <mergeCell ref="H31:R31"/>
    <mergeCell ref="H32:R32"/>
    <mergeCell ref="B34:L34"/>
    <mergeCell ref="C35:D35"/>
    <mergeCell ref="F35:J35"/>
    <mergeCell ref="L35:N35"/>
    <mergeCell ref="P35:R35"/>
    <mergeCell ref="C36:D36"/>
    <mergeCell ref="F36:J36"/>
    <mergeCell ref="L36:N36"/>
    <mergeCell ref="P36:R36"/>
    <mergeCell ref="E37:Q37"/>
    <mergeCell ref="G39:R39"/>
    <mergeCell ref="G40:R40"/>
    <mergeCell ref="G41:R41"/>
    <mergeCell ref="G42:R42"/>
    <mergeCell ref="B31:D32"/>
    <mergeCell ref="F31:F32"/>
  </mergeCells>
  <phoneticPr fontId="16"/>
  <conditionalFormatting sqref="F27">
    <cfRule type="containsBlanks" dxfId="264" priority="1">
      <formula>LEN(TRIM(F27))=0</formula>
    </cfRule>
  </conditionalFormatting>
  <conditionalFormatting sqref="O3 L8:R8 J9:R9 L10:R12 M13:Q13 G24 F26:I26 K26:N26 P26 F28 F30:R30 F31:F32 H31:R32">
    <cfRule type="containsBlanks" dxfId="263" priority="25">
      <formula>LEN(TRIM(F3))=0</formula>
    </cfRule>
  </conditionalFormatting>
  <conditionalFormatting sqref="G24">
    <cfRule type="expression" dxfId="262" priority="21">
      <formula>LEN(G24)&gt;40</formula>
    </cfRule>
  </conditionalFormatting>
  <conditionalFormatting sqref="G23">
    <cfRule type="containsBlanks" dxfId="261" priority="17">
      <formula>LEN(TRIM(G23))=0</formula>
    </cfRule>
  </conditionalFormatting>
  <conditionalFormatting sqref="G23">
    <cfRule type="expression" dxfId="260" priority="16">
      <formula>LEN(G23)&gt;40</formula>
    </cfRule>
  </conditionalFormatting>
  <conditionalFormatting sqref="G25">
    <cfRule type="containsBlanks" dxfId="259" priority="151">
      <formula>LEN(TRIM(G25))=0</formula>
    </cfRule>
  </conditionalFormatting>
  <conditionalFormatting sqref="G25">
    <cfRule type="expression" dxfId="258" priority="14">
      <formula>LEN(G25)&gt;40</formula>
    </cfRule>
  </conditionalFormatting>
  <conditionalFormatting sqref="F29">
    <cfRule type="containsBlanks" dxfId="257" priority="2">
      <formula>LEN(TRIM(F29))=0</formula>
    </cfRule>
  </conditionalFormatting>
  <conditionalFormatting sqref="H31:R31">
    <cfRule type="expression" dxfId="256" priority="20">
      <formula>LEN(H31)&gt;23</formula>
    </cfRule>
  </conditionalFormatting>
  <conditionalFormatting sqref="H32:R32">
    <cfRule type="expression" dxfId="255" priority="19">
      <formula>LEN(H32)&gt;23</formula>
    </cfRule>
  </conditionalFormatting>
  <conditionalFormatting sqref="G40">
    <cfRule type="containsBlanks" dxfId="254" priority="13">
      <formula>LEN(TRIM(G40))=0</formula>
    </cfRule>
  </conditionalFormatting>
  <conditionalFormatting sqref="G40">
    <cfRule type="expression" dxfId="253" priority="12">
      <formula>LEN(G40)&gt;40</formula>
    </cfRule>
  </conditionalFormatting>
  <conditionalFormatting sqref="G39">
    <cfRule type="containsBlanks" dxfId="252" priority="11">
      <formula>LEN(TRIM(G39))=0</formula>
    </cfRule>
  </conditionalFormatting>
  <conditionalFormatting sqref="G39">
    <cfRule type="expression" dxfId="251" priority="10">
      <formula>LEN(G39)&gt;40</formula>
    </cfRule>
  </conditionalFormatting>
  <conditionalFormatting sqref="G41:G42">
    <cfRule type="containsBlanks" dxfId="250" priority="9">
      <formula>LEN(TRIM(G41))=0</formula>
    </cfRule>
  </conditionalFormatting>
  <conditionalFormatting sqref="G41:G42">
    <cfRule type="expression" dxfId="249" priority="8">
      <formula>LEN(G41)&gt;40</formula>
    </cfRule>
  </conditionalFormatting>
  <conditionalFormatting sqref="B35:B36 E35:E36 K35:K36 O35">
    <cfRule type="expression" dxfId="248" priority="146">
      <formula>COUNTA($B$35:$B$36,$E$35:$E$36,$K$35:$K$36,$O$35:$O$36)=0</formula>
    </cfRule>
  </conditionalFormatting>
  <conditionalFormatting sqref="P36:R36">
    <cfRule type="expression" dxfId="247" priority="150">
      <formula>AND(#REF!="✔",#REF!="")</formula>
    </cfRule>
  </conditionalFormatting>
  <conditionalFormatting sqref="B35:B36 E35:E36 K35:K36 O35">
    <cfRule type="containsBlanks" dxfId="246" priority="4">
      <formula>LEN(TRIM(B35))=0</formula>
    </cfRule>
  </conditionalFormatting>
  <dataValidations count="6">
    <dataValidation imeMode="fullKatakana" allowBlank="1" showDropDown="0" showInputMessage="1" showErrorMessage="1" sqref="L10:R10 L8:R8 L12:R12"/>
    <dataValidation imeMode="hiragana" allowBlank="1" showDropDown="0" showInputMessage="1" showErrorMessage="1" sqref="G31:R32 F30:R30 P36:R36 G39:G42 G23:G25"/>
    <dataValidation imeMode="off" allowBlank="1" showDropDown="0" showInputMessage="1" showErrorMessage="1" sqref="G27:I27 P26:P27 K26:K27 F26:I26 J9 F31 F28"/>
    <dataValidation type="list" allowBlank="1" showDropDown="0" showInputMessage="1" showErrorMessage="1" sqref="B35:B36 E35:E36 K35:K36 O35">
      <formula1>"✔"</formula1>
    </dataValidation>
    <dataValidation type="list" imeMode="off" allowBlank="1" showDropDown="0" showInputMessage="1" showErrorMessage="1" sqref="F29">
      <formula1>"有,無し"</formula1>
    </dataValidation>
    <dataValidation type="list" imeMode="off" allowBlank="1" showDropDown="0" showInputMessage="1" showErrorMessage="1" sqref="F27">
      <formula1>"有"</formula1>
    </dataValidation>
  </dataValidations>
  <printOptions horizontalCentered="1"/>
  <pageMargins left="0.59055118110236227" right="0.59055118110236227" top="0.31496062992125984" bottom="0.39370078740157483" header="0.19685039370078741" footer="0.31496062992125984"/>
  <pageSetup paperSize="9" scale="60" fitToWidth="1" fitToHeight="0" orientation="portrait" usePrinterDefaults="1" r:id="rId1"/>
  <headerFooter scaleWithDoc="0">
    <oddFooter xml:space="preserve">&amp;R&amp;10
</oddFooter>
  </headerFooter>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sheetPr codeName="Sheet13"/>
  <dimension ref="A1:I23"/>
  <sheetViews>
    <sheetView view="pageBreakPreview" zoomScale="70" zoomScaleSheetLayoutView="70" workbookViewId="0">
      <selection activeCell="L11" sqref="L11"/>
    </sheetView>
  </sheetViews>
  <sheetFormatPr defaultRowHeight="13.5"/>
  <cols>
    <col min="1" max="1" width="21.25" style="1177" customWidth="1"/>
    <col min="2" max="2" width="12.875" style="1177" customWidth="1"/>
    <col min="3" max="3" width="11.625" style="1177" customWidth="1"/>
    <col min="4" max="4" width="21.625" style="1177" customWidth="1"/>
    <col min="5" max="5" width="16" style="1177" customWidth="1"/>
    <col min="6" max="6" width="30.125" style="1177" customWidth="1"/>
    <col min="7" max="7" width="16.75" style="1178" customWidth="1"/>
    <col min="8" max="8" width="13.75" style="1178" customWidth="1"/>
    <col min="9" max="18" width="15.625" style="1178" customWidth="1"/>
    <col min="19" max="16384" width="9" style="1178" customWidth="1"/>
  </cols>
  <sheetData>
    <row r="1" spans="1:9" ht="52.5" customHeight="1">
      <c r="A1" s="1179"/>
      <c r="B1" s="1179"/>
      <c r="C1" s="1210"/>
      <c r="D1" s="1210"/>
      <c r="E1" s="1210"/>
      <c r="F1" s="1239"/>
      <c r="H1" s="1554" t="s">
        <v>1507</v>
      </c>
      <c r="I1" s="1178" t="s">
        <v>316</v>
      </c>
    </row>
    <row r="2" spans="1:9" ht="27" customHeight="1">
      <c r="A2" s="1536" t="s">
        <v>370</v>
      </c>
      <c r="B2" s="1547" t="str">
        <f>IF(様1!L11="","",様1!L11)</f>
        <v/>
      </c>
      <c r="C2" s="1547"/>
      <c r="D2" s="1547"/>
      <c r="E2" s="1536" t="s">
        <v>16</v>
      </c>
      <c r="F2" s="1548" t="str">
        <f>IF(様1!G24="","",様1!G24)</f>
        <v/>
      </c>
      <c r="G2" s="1548"/>
      <c r="H2" s="1548"/>
      <c r="I2" s="1178" t="s">
        <v>316</v>
      </c>
    </row>
    <row r="3" spans="1:9" ht="62.25" customHeight="1">
      <c r="A3" s="1537" t="s">
        <v>963</v>
      </c>
      <c r="B3" s="1537"/>
      <c r="C3" s="1537"/>
      <c r="D3" s="1537"/>
      <c r="E3" s="1537"/>
      <c r="F3" s="1537"/>
      <c r="G3" s="1537"/>
      <c r="H3" s="1537"/>
    </row>
    <row r="4" spans="1:9" ht="104.25" customHeight="1">
      <c r="A4" s="1538" t="s">
        <v>206</v>
      </c>
      <c r="B4" s="1538"/>
      <c r="C4" s="1538"/>
      <c r="D4" s="1538"/>
      <c r="E4" s="1538"/>
      <c r="F4" s="1538"/>
      <c r="G4" s="1538"/>
      <c r="H4" s="1538"/>
    </row>
    <row r="5" spans="1:9" ht="23.25" customHeight="1">
      <c r="A5" s="1539" t="s">
        <v>1625</v>
      </c>
      <c r="B5" s="1539"/>
      <c r="C5" s="1539"/>
      <c r="D5" s="1539"/>
      <c r="E5" s="1539"/>
      <c r="F5" s="1539"/>
    </row>
    <row r="6" spans="1:9" ht="39.950000000000003" customHeight="1">
      <c r="A6" s="1540" t="s">
        <v>1626</v>
      </c>
      <c r="B6" s="1540"/>
      <c r="C6" s="1540"/>
      <c r="D6" s="1540"/>
      <c r="E6" s="1540"/>
      <c r="F6" s="1540"/>
      <c r="G6" s="1549" t="s">
        <v>160</v>
      </c>
      <c r="H6" s="1549" t="s">
        <v>1627</v>
      </c>
    </row>
    <row r="7" spans="1:9" ht="78" customHeight="1">
      <c r="A7" s="1541" t="s">
        <v>1628</v>
      </c>
      <c r="B7" s="1541"/>
      <c r="C7" s="1541"/>
      <c r="D7" s="1541"/>
      <c r="E7" s="1541"/>
      <c r="F7" s="1541"/>
      <c r="G7" s="1550">
        <v>1</v>
      </c>
      <c r="H7" s="1555"/>
    </row>
    <row r="8" spans="1:9" ht="78" customHeight="1">
      <c r="A8" s="1541" t="s">
        <v>1255</v>
      </c>
      <c r="B8" s="1541"/>
      <c r="C8" s="1541"/>
      <c r="D8" s="1541"/>
      <c r="E8" s="1541"/>
      <c r="F8" s="1541"/>
      <c r="G8" s="1550">
        <v>2</v>
      </c>
      <c r="H8" s="1555"/>
    </row>
    <row r="9" spans="1:9" ht="78" customHeight="1">
      <c r="A9" s="1541" t="s">
        <v>585</v>
      </c>
      <c r="B9" s="1541"/>
      <c r="C9" s="1541"/>
      <c r="D9" s="1541"/>
      <c r="E9" s="1541"/>
      <c r="F9" s="1541"/>
      <c r="G9" s="1550">
        <v>2</v>
      </c>
      <c r="H9" s="1555"/>
    </row>
    <row r="10" spans="1:9" ht="78" customHeight="1">
      <c r="A10" s="1541" t="s">
        <v>1629</v>
      </c>
      <c r="B10" s="1541"/>
      <c r="C10" s="1541"/>
      <c r="D10" s="1541"/>
      <c r="E10" s="1541"/>
      <c r="F10" s="1541"/>
      <c r="G10" s="1550">
        <v>3</v>
      </c>
      <c r="H10" s="1555"/>
    </row>
    <row r="11" spans="1:9" ht="78" customHeight="1">
      <c r="A11" s="1542" t="s">
        <v>456</v>
      </c>
      <c r="B11" s="1542"/>
      <c r="C11" s="1542"/>
      <c r="D11" s="1542"/>
      <c r="E11" s="1542"/>
      <c r="F11" s="1542"/>
      <c r="G11" s="1551">
        <v>10</v>
      </c>
      <c r="H11" s="1555"/>
    </row>
    <row r="12" spans="1:9" ht="78" customHeight="1">
      <c r="A12" s="1541" t="s">
        <v>1630</v>
      </c>
      <c r="B12" s="1541"/>
      <c r="C12" s="1541"/>
      <c r="D12" s="1541"/>
      <c r="E12" s="1541"/>
      <c r="F12" s="1541"/>
      <c r="G12" s="1550">
        <v>11</v>
      </c>
      <c r="H12" s="1555"/>
    </row>
    <row r="13" spans="1:9" ht="78" customHeight="1">
      <c r="A13" s="1541" t="s">
        <v>1631</v>
      </c>
      <c r="B13" s="1541"/>
      <c r="C13" s="1541"/>
      <c r="D13" s="1541"/>
      <c r="E13" s="1541"/>
      <c r="F13" s="1541"/>
      <c r="G13" s="1550">
        <v>12</v>
      </c>
      <c r="H13" s="1555"/>
    </row>
    <row r="14" spans="1:9" ht="78" customHeight="1">
      <c r="A14" s="1541" t="s">
        <v>1632</v>
      </c>
      <c r="B14" s="1541"/>
      <c r="C14" s="1541"/>
      <c r="D14" s="1541"/>
      <c r="E14" s="1541"/>
      <c r="F14" s="1541"/>
      <c r="G14" s="1550">
        <v>13</v>
      </c>
      <c r="H14" s="1555"/>
    </row>
    <row r="15" spans="1:9" ht="78" customHeight="1">
      <c r="A15" s="1541" t="s">
        <v>1710</v>
      </c>
      <c r="B15" s="1541"/>
      <c r="C15" s="1541"/>
      <c r="D15" s="1541"/>
      <c r="E15" s="1541"/>
      <c r="F15" s="1541"/>
      <c r="G15" s="1550">
        <v>13</v>
      </c>
      <c r="H15" s="1555"/>
    </row>
    <row r="16" spans="1:9" ht="78" customHeight="1">
      <c r="A16" s="1541" t="s">
        <v>1633</v>
      </c>
      <c r="B16" s="1541"/>
      <c r="C16" s="1541"/>
      <c r="D16" s="1541"/>
      <c r="E16" s="1541"/>
      <c r="F16" s="1541"/>
      <c r="G16" s="1550">
        <v>14</v>
      </c>
      <c r="H16" s="1555"/>
    </row>
    <row r="17" spans="1:8" ht="78" customHeight="1">
      <c r="A17" s="1541" t="s">
        <v>1518</v>
      </c>
      <c r="B17" s="1541"/>
      <c r="C17" s="1541"/>
      <c r="D17" s="1541"/>
      <c r="E17" s="1541"/>
      <c r="F17" s="1541"/>
      <c r="G17" s="1550">
        <v>15</v>
      </c>
      <c r="H17" s="1555"/>
    </row>
    <row r="18" spans="1:8" ht="78" customHeight="1">
      <c r="A18" s="1541" t="s">
        <v>1634</v>
      </c>
      <c r="B18" s="1541"/>
      <c r="C18" s="1541"/>
      <c r="D18" s="1541"/>
      <c r="E18" s="1541"/>
      <c r="F18" s="1541"/>
      <c r="G18" s="1550">
        <v>16</v>
      </c>
      <c r="H18" s="1555"/>
    </row>
    <row r="19" spans="1:8" ht="35.25" customHeight="1">
      <c r="A19" s="1543" t="s">
        <v>1300</v>
      </c>
      <c r="B19" s="1543"/>
      <c r="C19" s="1543"/>
      <c r="D19" s="1543"/>
      <c r="E19" s="1543"/>
      <c r="F19" s="1543"/>
      <c r="G19" s="1552"/>
      <c r="H19" s="1556"/>
    </row>
    <row r="20" spans="1:8" ht="96.75" customHeight="1">
      <c r="A20" s="1544"/>
      <c r="B20" s="1544"/>
      <c r="C20" s="1544"/>
      <c r="D20" s="1544"/>
      <c r="E20" s="1544"/>
      <c r="F20" s="1544"/>
      <c r="G20" s="1553"/>
      <c r="H20" s="1557"/>
    </row>
    <row r="21" spans="1:8" ht="12.75" customHeight="1">
      <c r="A21" s="1545"/>
      <c r="B21" s="197"/>
      <c r="C21" s="1215"/>
      <c r="D21" s="1215"/>
      <c r="E21" s="1237"/>
      <c r="F21" s="1215"/>
    </row>
    <row r="22" spans="1:8" ht="24.75" customHeight="1">
      <c r="A22" s="1546" t="s">
        <v>1618</v>
      </c>
      <c r="B22" s="197"/>
      <c r="C22" s="1215"/>
      <c r="D22" s="1215"/>
      <c r="E22" s="1237"/>
      <c r="F22" s="1215"/>
    </row>
    <row r="23" spans="1:8" ht="24.75" customHeight="1">
      <c r="A23" s="1545" t="s">
        <v>786</v>
      </c>
      <c r="B23" s="197"/>
      <c r="C23" s="1215"/>
      <c r="D23" s="1215"/>
      <c r="E23" s="1237"/>
      <c r="F23" s="1215"/>
    </row>
  </sheetData>
  <mergeCells count="22">
    <mergeCell ref="B2:D2"/>
    <mergeCell ref="F2:H2"/>
    <mergeCell ref="A3:H3"/>
    <mergeCell ref="A4:H4"/>
    <mergeCell ref="A5:F5"/>
    <mergeCell ref="A6:F6"/>
    <mergeCell ref="A7:F7"/>
    <mergeCell ref="A8:F8"/>
    <mergeCell ref="A9:F9"/>
    <mergeCell ref="A10:F10"/>
    <mergeCell ref="A11:F11"/>
    <mergeCell ref="A12:F12"/>
    <mergeCell ref="A13:F13"/>
    <mergeCell ref="A14:F14"/>
    <mergeCell ref="A15:F15"/>
    <mergeCell ref="A16:F16"/>
    <mergeCell ref="A17:F17"/>
    <mergeCell ref="A18:F18"/>
    <mergeCell ref="A19:F19"/>
    <mergeCell ref="A20:F20"/>
    <mergeCell ref="G19:G20"/>
    <mergeCell ref="H19:H20"/>
  </mergeCells>
  <phoneticPr fontId="16"/>
  <conditionalFormatting sqref="H7:H19">
    <cfRule type="containsBlanks" dxfId="22" priority="2">
      <formula>LEN(TRIM(H7))=0</formula>
    </cfRule>
  </conditionalFormatting>
  <conditionalFormatting sqref="G19">
    <cfRule type="cellIs" dxfId="21" priority="3" stopIfTrue="1" operator="equal">
      <formula>""</formula>
    </cfRule>
  </conditionalFormatting>
  <conditionalFormatting sqref="A20:F20">
    <cfRule type="cellIs" dxfId="20" priority="1" operator="equal">
      <formula>""</formula>
    </cfRule>
  </conditionalFormatting>
  <dataValidations count="1">
    <dataValidation type="list" allowBlank="1" showDropDown="0" showInputMessage="1" showErrorMessage="1" sqref="H7:H19">
      <formula1>"レ"</formula1>
    </dataValidation>
  </dataValidations>
  <printOptions horizontalCentered="1"/>
  <pageMargins left="0.59055118110236227" right="0.59055118110236227" top="0.59055118110236227" bottom="0.19685039370078741" header="0.39370078740157483" footer="0.31496062992125984"/>
  <pageSetup paperSize="9" scale="57" fitToWidth="1" fitToHeight="1" orientation="portrait" usePrinterDefaults="1" r:id="rId1"/>
  <headerFooter scaleWithDoc="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sheetPr>
    <pageSetUpPr fitToPage="1"/>
  </sheetPr>
  <dimension ref="A1:G54"/>
  <sheetViews>
    <sheetView view="pageBreakPreview" zoomScale="70" zoomScaleNormal="69" zoomScaleSheetLayoutView="70" workbookViewId="0">
      <selection activeCell="D59" sqref="D59"/>
    </sheetView>
  </sheetViews>
  <sheetFormatPr defaultColWidth="9" defaultRowHeight="18.75"/>
  <cols>
    <col min="1" max="1" width="6.5" style="1558" customWidth="1"/>
    <col min="2" max="3" width="10.625" style="1558" customWidth="1"/>
    <col min="4" max="4" width="10.625" style="1559" customWidth="1"/>
    <col min="5" max="5" width="31.375" style="1558" customWidth="1"/>
    <col min="6" max="6" width="229.25" style="1560" customWidth="1"/>
    <col min="7" max="7" width="0.75" style="1558" customWidth="1"/>
    <col min="8" max="16384" width="9" style="1558"/>
  </cols>
  <sheetData>
    <row r="1" spans="1:7" ht="33.75" customHeight="1">
      <c r="A1" s="1561" t="s">
        <v>1649</v>
      </c>
      <c r="B1" s="1569"/>
      <c r="C1" s="1569"/>
      <c r="D1" s="1569"/>
      <c r="E1" s="1569"/>
      <c r="F1" s="1604" t="s">
        <v>1660</v>
      </c>
      <c r="G1" s="1616"/>
    </row>
    <row r="2" spans="1:7" ht="59.25">
      <c r="A2" s="1562" t="s">
        <v>1496</v>
      </c>
      <c r="B2" s="1570" t="s">
        <v>1497</v>
      </c>
      <c r="C2" s="1570" t="s">
        <v>34</v>
      </c>
      <c r="D2" s="1586" t="s">
        <v>1241</v>
      </c>
      <c r="E2" s="1593" t="s">
        <v>1575</v>
      </c>
      <c r="F2" s="1605" t="s">
        <v>1502</v>
      </c>
    </row>
    <row r="3" spans="1:7" ht="39">
      <c r="A3" s="1563" t="s">
        <v>1560</v>
      </c>
      <c r="B3" s="1571" t="s">
        <v>1236</v>
      </c>
      <c r="C3" s="1580" t="s">
        <v>1555</v>
      </c>
      <c r="D3" s="1587">
        <v>1</v>
      </c>
      <c r="E3" s="1594" t="s">
        <v>669</v>
      </c>
      <c r="F3" s="1606" t="s">
        <v>1601</v>
      </c>
    </row>
    <row r="4" spans="1:7" ht="39">
      <c r="A4" s="1564"/>
      <c r="B4" s="1572"/>
      <c r="C4" s="1581"/>
      <c r="D4" s="1588"/>
      <c r="E4" s="1595" t="s">
        <v>1576</v>
      </c>
      <c r="F4" s="1607" t="s">
        <v>1599</v>
      </c>
    </row>
    <row r="5" spans="1:7" ht="39">
      <c r="A5" s="1564"/>
      <c r="B5" s="1573"/>
      <c r="C5" s="1582"/>
      <c r="D5" s="1589"/>
      <c r="E5" s="1595" t="s">
        <v>414</v>
      </c>
      <c r="F5" s="1607" t="s">
        <v>1467</v>
      </c>
    </row>
    <row r="6" spans="1:7" ht="39">
      <c r="A6" s="1564"/>
      <c r="B6" s="1574" t="s">
        <v>1236</v>
      </c>
      <c r="C6" s="1583" t="s">
        <v>1568</v>
      </c>
      <c r="D6" s="1590">
        <v>2</v>
      </c>
      <c r="E6" s="1596" t="s">
        <v>326</v>
      </c>
      <c r="F6" s="1608" t="s">
        <v>1602</v>
      </c>
    </row>
    <row r="7" spans="1:7" ht="39">
      <c r="A7" s="1564"/>
      <c r="B7" s="1573"/>
      <c r="C7" s="1582"/>
      <c r="D7" s="1589"/>
      <c r="E7" s="1595" t="s">
        <v>1577</v>
      </c>
      <c r="F7" s="1607" t="s">
        <v>1603</v>
      </c>
    </row>
    <row r="8" spans="1:7" ht="39.75">
      <c r="A8" s="1564"/>
      <c r="B8" s="1574" t="s">
        <v>1236</v>
      </c>
      <c r="C8" s="1583" t="s">
        <v>1501</v>
      </c>
      <c r="D8" s="1591">
        <v>3</v>
      </c>
      <c r="E8" s="1596" t="s">
        <v>1578</v>
      </c>
      <c r="F8" s="1608" t="s">
        <v>770</v>
      </c>
    </row>
    <row r="9" spans="1:7" ht="39" customHeight="1">
      <c r="A9" s="1563" t="s">
        <v>686</v>
      </c>
      <c r="B9" s="1575" t="s">
        <v>1564</v>
      </c>
      <c r="C9" s="1580" t="s">
        <v>973</v>
      </c>
      <c r="D9" s="1587">
        <v>4</v>
      </c>
      <c r="E9" s="1594" t="s">
        <v>1579</v>
      </c>
      <c r="F9" s="1606" t="s">
        <v>275</v>
      </c>
    </row>
    <row r="10" spans="1:7" ht="19.5">
      <c r="A10" s="1564"/>
      <c r="B10" s="1576"/>
      <c r="C10" s="1581"/>
      <c r="D10" s="1589"/>
      <c r="E10" s="1595" t="s">
        <v>1247</v>
      </c>
      <c r="F10" s="1607" t="s">
        <v>497</v>
      </c>
    </row>
    <row r="11" spans="1:7" ht="39" customHeight="1">
      <c r="A11" s="1564"/>
      <c r="B11" s="1576"/>
      <c r="C11" s="1583" t="s">
        <v>67</v>
      </c>
      <c r="D11" s="1590">
        <v>5</v>
      </c>
      <c r="E11" s="1596" t="s">
        <v>1580</v>
      </c>
      <c r="F11" s="1608" t="s">
        <v>1406</v>
      </c>
    </row>
    <row r="12" spans="1:7" ht="19.5">
      <c r="A12" s="1564"/>
      <c r="B12" s="1576"/>
      <c r="C12" s="1581"/>
      <c r="D12" s="1588"/>
      <c r="E12" s="1595" t="s">
        <v>1581</v>
      </c>
      <c r="F12" s="1607" t="s">
        <v>1604</v>
      </c>
    </row>
    <row r="13" spans="1:7" ht="19.5">
      <c r="A13" s="1564"/>
      <c r="B13" s="1576"/>
      <c r="C13" s="1581"/>
      <c r="D13" s="1589"/>
      <c r="E13" s="1595" t="s">
        <v>1504</v>
      </c>
      <c r="F13" s="1607" t="s">
        <v>1605</v>
      </c>
    </row>
    <row r="14" spans="1:7" ht="19.5" customHeight="1">
      <c r="A14" s="1564"/>
      <c r="B14" s="1576"/>
      <c r="C14" s="1583" t="s">
        <v>1569</v>
      </c>
      <c r="D14" s="1590">
        <v>6</v>
      </c>
      <c r="E14" s="1597" t="s">
        <v>1582</v>
      </c>
      <c r="F14" s="1609" t="s">
        <v>919</v>
      </c>
    </row>
    <row r="15" spans="1:7" ht="19.5" customHeight="1">
      <c r="A15" s="1564"/>
      <c r="B15" s="1576"/>
      <c r="C15" s="1581"/>
      <c r="D15" s="1588"/>
      <c r="E15" s="1598" t="s">
        <v>596</v>
      </c>
      <c r="F15" s="1610" t="s">
        <v>1606</v>
      </c>
    </row>
    <row r="16" spans="1:7" ht="19.5" customHeight="1">
      <c r="A16" s="1564"/>
      <c r="B16" s="1576"/>
      <c r="C16" s="1581"/>
      <c r="D16" s="1588"/>
      <c r="E16" s="1598" t="s">
        <v>1103</v>
      </c>
      <c r="F16" s="1610" t="s">
        <v>1607</v>
      </c>
    </row>
    <row r="17" spans="1:6" ht="19.5" customHeight="1">
      <c r="A17" s="1564"/>
      <c r="B17" s="1576"/>
      <c r="C17" s="1581"/>
      <c r="D17" s="1589"/>
      <c r="E17" s="1595" t="s">
        <v>1583</v>
      </c>
      <c r="F17" s="1607" t="s">
        <v>874</v>
      </c>
    </row>
    <row r="18" spans="1:6" ht="19.5" customHeight="1">
      <c r="A18" s="1564"/>
      <c r="B18" s="1576"/>
      <c r="C18" s="1583" t="s">
        <v>996</v>
      </c>
      <c r="D18" s="1590">
        <v>7</v>
      </c>
      <c r="E18" s="1597" t="s">
        <v>705</v>
      </c>
      <c r="F18" s="1609" t="s">
        <v>1608</v>
      </c>
    </row>
    <row r="19" spans="1:6" ht="19.5">
      <c r="A19" s="1564"/>
      <c r="B19" s="1576"/>
      <c r="C19" s="1581"/>
      <c r="D19" s="1588"/>
      <c r="E19" s="1598" t="s">
        <v>1565</v>
      </c>
      <c r="F19" s="1610" t="s">
        <v>931</v>
      </c>
    </row>
    <row r="20" spans="1:6" ht="19.5">
      <c r="A20" s="1564"/>
      <c r="B20" s="1577"/>
      <c r="C20" s="1581"/>
      <c r="D20" s="1589"/>
      <c r="E20" s="1598" t="s">
        <v>1584</v>
      </c>
      <c r="F20" s="1610" t="s">
        <v>392</v>
      </c>
    </row>
    <row r="21" spans="1:6" ht="19.5" customHeight="1">
      <c r="A21" s="1564"/>
      <c r="B21" s="1578" t="s">
        <v>1566</v>
      </c>
      <c r="C21" s="1583" t="s">
        <v>869</v>
      </c>
      <c r="D21" s="1590">
        <v>8</v>
      </c>
      <c r="E21" s="1597" t="s">
        <v>1585</v>
      </c>
      <c r="F21" s="1609" t="s">
        <v>1523</v>
      </c>
    </row>
    <row r="22" spans="1:6" ht="19.5" customHeight="1">
      <c r="A22" s="1564"/>
      <c r="B22" s="1576"/>
      <c r="C22" s="1581"/>
      <c r="D22" s="1588"/>
      <c r="E22" s="1599" t="s">
        <v>840</v>
      </c>
      <c r="F22" s="1611" t="s">
        <v>1609</v>
      </c>
    </row>
    <row r="23" spans="1:6" ht="19.5" customHeight="1">
      <c r="A23" s="1564"/>
      <c r="B23" s="1576"/>
      <c r="C23" s="1581"/>
      <c r="D23" s="1588"/>
      <c r="E23" s="1599" t="s">
        <v>598</v>
      </c>
      <c r="F23" s="1611" t="s">
        <v>1610</v>
      </c>
    </row>
    <row r="24" spans="1:6" ht="19.5" customHeight="1">
      <c r="A24" s="1564"/>
      <c r="B24" s="1576"/>
      <c r="C24" s="1581"/>
      <c r="D24" s="1588"/>
      <c r="E24" s="1599" t="s">
        <v>255</v>
      </c>
      <c r="F24" s="1611" t="s">
        <v>1611</v>
      </c>
    </row>
    <row r="25" spans="1:6" ht="19.5" customHeight="1">
      <c r="A25" s="1564"/>
      <c r="B25" s="1576"/>
      <c r="C25" s="1581"/>
      <c r="D25" s="1589"/>
      <c r="E25" s="1598" t="s">
        <v>1586</v>
      </c>
      <c r="F25" s="1610" t="s">
        <v>1012</v>
      </c>
    </row>
    <row r="26" spans="1:6" ht="19.5">
      <c r="A26" s="1564"/>
      <c r="B26" s="1576"/>
      <c r="C26" s="1583" t="s">
        <v>1091</v>
      </c>
      <c r="D26" s="1590">
        <v>9</v>
      </c>
      <c r="E26" s="1597" t="s">
        <v>381</v>
      </c>
      <c r="F26" s="1609" t="s">
        <v>1001</v>
      </c>
    </row>
    <row r="27" spans="1:6" ht="19.5">
      <c r="A27" s="1564"/>
      <c r="B27" s="1576"/>
      <c r="C27" s="1581"/>
      <c r="D27" s="1588"/>
      <c r="E27" s="1599" t="s">
        <v>1588</v>
      </c>
      <c r="F27" s="1611" t="s">
        <v>1612</v>
      </c>
    </row>
    <row r="28" spans="1:6" ht="19.5">
      <c r="A28" s="1564"/>
      <c r="B28" s="1576"/>
      <c r="C28" s="1581"/>
      <c r="D28" s="1589"/>
      <c r="E28" s="1599" t="s">
        <v>1589</v>
      </c>
      <c r="F28" s="1611" t="s">
        <v>1613</v>
      </c>
    </row>
    <row r="29" spans="1:6" ht="39" customHeight="1">
      <c r="A29" s="1564"/>
      <c r="B29" s="1576"/>
      <c r="C29" s="1583" t="s">
        <v>1570</v>
      </c>
      <c r="D29" s="1590">
        <v>10</v>
      </c>
      <c r="E29" s="1597" t="s">
        <v>1590</v>
      </c>
      <c r="F29" s="1609" t="s">
        <v>1614</v>
      </c>
    </row>
    <row r="30" spans="1:6" ht="19.5">
      <c r="A30" s="1564"/>
      <c r="B30" s="1576"/>
      <c r="C30" s="1581"/>
      <c r="D30" s="1588"/>
      <c r="E30" s="1599" t="s">
        <v>700</v>
      </c>
      <c r="F30" s="1611" t="s">
        <v>1133</v>
      </c>
    </row>
    <row r="31" spans="1:6" ht="19.5">
      <c r="A31" s="1564"/>
      <c r="B31" s="1576"/>
      <c r="C31" s="1581"/>
      <c r="D31" s="1588"/>
      <c r="E31" s="1599" t="s">
        <v>1591</v>
      </c>
      <c r="F31" s="1611" t="s">
        <v>1615</v>
      </c>
    </row>
    <row r="32" spans="1:6" ht="39">
      <c r="A32" s="1564"/>
      <c r="B32" s="1576"/>
      <c r="C32" s="1581"/>
      <c r="D32" s="1589"/>
      <c r="E32" s="1599" t="s">
        <v>1592</v>
      </c>
      <c r="F32" s="1611" t="s">
        <v>512</v>
      </c>
    </row>
    <row r="33" spans="1:6" ht="39">
      <c r="A33" s="1564"/>
      <c r="B33" s="1576"/>
      <c r="C33" s="1583" t="s">
        <v>1571</v>
      </c>
      <c r="D33" s="1590">
        <v>11</v>
      </c>
      <c r="E33" s="1597" t="s">
        <v>1252</v>
      </c>
      <c r="F33" s="1609" t="s">
        <v>423</v>
      </c>
    </row>
    <row r="34" spans="1:6" ht="19.5">
      <c r="A34" s="1564"/>
      <c r="B34" s="1576"/>
      <c r="C34" s="1581"/>
      <c r="D34" s="1588"/>
      <c r="E34" s="1599" t="s">
        <v>986</v>
      </c>
      <c r="F34" s="1611" t="s">
        <v>1616</v>
      </c>
    </row>
    <row r="35" spans="1:6" ht="39.75">
      <c r="A35" s="1565"/>
      <c r="B35" s="1579"/>
      <c r="C35" s="1584"/>
      <c r="D35" s="1592"/>
      <c r="E35" s="1600" t="s">
        <v>1593</v>
      </c>
      <c r="F35" s="1612" t="s">
        <v>1617</v>
      </c>
    </row>
    <row r="36" spans="1:6" ht="58.5">
      <c r="A36" s="1563" t="s">
        <v>1562</v>
      </c>
      <c r="B36" s="1575" t="s">
        <v>564</v>
      </c>
      <c r="C36" s="1580" t="s">
        <v>816</v>
      </c>
      <c r="D36" s="1587">
        <v>12</v>
      </c>
      <c r="E36" s="1594" t="s">
        <v>1594</v>
      </c>
      <c r="F36" s="1606" t="s">
        <v>188</v>
      </c>
    </row>
    <row r="37" spans="1:6" ht="19.5">
      <c r="A37" s="1564"/>
      <c r="B37" s="1576"/>
      <c r="C37" s="1581"/>
      <c r="D37" s="1589"/>
      <c r="E37" s="1595" t="s">
        <v>1595</v>
      </c>
      <c r="F37" s="1607" t="s">
        <v>1619</v>
      </c>
    </row>
    <row r="38" spans="1:6" ht="39">
      <c r="A38" s="1564"/>
      <c r="B38" s="1576"/>
      <c r="C38" s="1585" t="s">
        <v>1203</v>
      </c>
      <c r="D38" s="1590">
        <v>13</v>
      </c>
      <c r="E38" s="1597" t="s">
        <v>47</v>
      </c>
      <c r="F38" s="1609" t="s">
        <v>1620</v>
      </c>
    </row>
    <row r="39" spans="1:6" ht="19.5">
      <c r="A39" s="1564"/>
      <c r="B39" s="1576"/>
      <c r="C39" s="1581"/>
      <c r="D39" s="1588"/>
      <c r="E39" s="1601" t="s">
        <v>1596</v>
      </c>
      <c r="F39" s="1613" t="s">
        <v>1035</v>
      </c>
    </row>
    <row r="40" spans="1:6" ht="39">
      <c r="A40" s="1564"/>
      <c r="B40" s="1577"/>
      <c r="C40" s="1581"/>
      <c r="D40" s="1589"/>
      <c r="E40" s="1602" t="s">
        <v>129</v>
      </c>
      <c r="F40" s="1614" t="s">
        <v>1621</v>
      </c>
    </row>
    <row r="41" spans="1:6" ht="19.5">
      <c r="A41" s="1564"/>
      <c r="B41" s="1578" t="s">
        <v>1567</v>
      </c>
      <c r="C41" s="1583" t="s">
        <v>1572</v>
      </c>
      <c r="D41" s="1590">
        <v>14</v>
      </c>
      <c r="E41" s="1597" t="s">
        <v>1597</v>
      </c>
      <c r="F41" s="1609" t="s">
        <v>142</v>
      </c>
    </row>
    <row r="42" spans="1:6" ht="19.5">
      <c r="A42" s="1564"/>
      <c r="B42" s="1576"/>
      <c r="C42" s="1581"/>
      <c r="D42" s="1588"/>
      <c r="E42" s="1598" t="s">
        <v>1498</v>
      </c>
      <c r="F42" s="1610" t="s">
        <v>361</v>
      </c>
    </row>
    <row r="43" spans="1:6" ht="39">
      <c r="A43" s="1564"/>
      <c r="B43" s="1576"/>
      <c r="C43" s="1581"/>
      <c r="D43" s="1588"/>
      <c r="E43" s="1598" t="s">
        <v>1598</v>
      </c>
      <c r="F43" s="1610" t="s">
        <v>903</v>
      </c>
    </row>
    <row r="44" spans="1:6" ht="19.5">
      <c r="A44" s="1564"/>
      <c r="B44" s="1576"/>
      <c r="C44" s="1582"/>
      <c r="D44" s="1589"/>
      <c r="E44" s="1602" t="s">
        <v>309</v>
      </c>
      <c r="F44" s="1614" t="s">
        <v>82</v>
      </c>
    </row>
    <row r="45" spans="1:6" ht="39">
      <c r="A45" s="1564"/>
      <c r="B45" s="1576"/>
      <c r="C45" s="1583" t="s">
        <v>1487</v>
      </c>
      <c r="D45" s="1590">
        <v>15</v>
      </c>
      <c r="E45" s="1597" t="s">
        <v>858</v>
      </c>
      <c r="F45" s="1609" t="s">
        <v>1622</v>
      </c>
    </row>
    <row r="46" spans="1:6" ht="39">
      <c r="A46" s="1564"/>
      <c r="B46" s="1576"/>
      <c r="C46" s="1581"/>
      <c r="D46" s="1589"/>
      <c r="E46" s="1598" t="s">
        <v>971</v>
      </c>
      <c r="F46" s="1610" t="s">
        <v>1623</v>
      </c>
    </row>
    <row r="47" spans="1:6" ht="39">
      <c r="A47" s="1564"/>
      <c r="B47" s="1576"/>
      <c r="C47" s="1583" t="s">
        <v>1573</v>
      </c>
      <c r="D47" s="1590">
        <v>16</v>
      </c>
      <c r="E47" s="1597" t="s">
        <v>1240</v>
      </c>
      <c r="F47" s="1609" t="s">
        <v>509</v>
      </c>
    </row>
    <row r="48" spans="1:6" ht="19.5">
      <c r="A48" s="1564"/>
      <c r="B48" s="1576"/>
      <c r="C48" s="1581"/>
      <c r="D48" s="1588"/>
      <c r="E48" s="1598" t="s">
        <v>1551</v>
      </c>
      <c r="F48" s="1610" t="s">
        <v>1624</v>
      </c>
    </row>
    <row r="49" spans="1:6" ht="19.5">
      <c r="A49" s="1564"/>
      <c r="B49" s="1576"/>
      <c r="C49" s="1581"/>
      <c r="D49" s="1588"/>
      <c r="E49" s="1598" t="s">
        <v>1600</v>
      </c>
      <c r="F49" s="1610" t="s">
        <v>1499</v>
      </c>
    </row>
    <row r="50" spans="1:6" ht="39.75">
      <c r="A50" s="1565"/>
      <c r="B50" s="1579"/>
      <c r="C50" s="1584"/>
      <c r="D50" s="1592"/>
      <c r="E50" s="1603" t="s">
        <v>1152</v>
      </c>
      <c r="F50" s="1615" t="s">
        <v>1587</v>
      </c>
    </row>
    <row r="51" spans="1:6" ht="19.5">
      <c r="A51" s="1566" t="s">
        <v>1563</v>
      </c>
    </row>
    <row r="52" spans="1:6" ht="22.5">
      <c r="A52" s="1567" t="s">
        <v>1650</v>
      </c>
    </row>
    <row r="53" spans="1:6" ht="22.5">
      <c r="A53" s="1568" t="s">
        <v>1471</v>
      </c>
    </row>
    <row r="54" spans="1:6" ht="22.5">
      <c r="A54" s="1568" t="s">
        <v>1651</v>
      </c>
    </row>
  </sheetData>
  <mergeCells count="39">
    <mergeCell ref="A3:A8"/>
    <mergeCell ref="B3:B5"/>
    <mergeCell ref="C3:C5"/>
    <mergeCell ref="D3:D5"/>
    <mergeCell ref="B6:B7"/>
    <mergeCell ref="C6:C7"/>
    <mergeCell ref="D6:D7"/>
    <mergeCell ref="C9:C10"/>
    <mergeCell ref="D9:D10"/>
    <mergeCell ref="C11:C13"/>
    <mergeCell ref="D11:D13"/>
    <mergeCell ref="C14:C17"/>
    <mergeCell ref="D14:D17"/>
    <mergeCell ref="C18:C20"/>
    <mergeCell ref="D18:D20"/>
    <mergeCell ref="C21:C25"/>
    <mergeCell ref="D21:D25"/>
    <mergeCell ref="C26:C28"/>
    <mergeCell ref="D26:D28"/>
    <mergeCell ref="C29:C32"/>
    <mergeCell ref="D29:D32"/>
    <mergeCell ref="C33:C35"/>
    <mergeCell ref="D33:D35"/>
    <mergeCell ref="B36:B40"/>
    <mergeCell ref="C36:C37"/>
    <mergeCell ref="D36:D37"/>
    <mergeCell ref="C38:C40"/>
    <mergeCell ref="D38:D40"/>
    <mergeCell ref="C41:C44"/>
    <mergeCell ref="D41:D44"/>
    <mergeCell ref="C45:C46"/>
    <mergeCell ref="D45:D46"/>
    <mergeCell ref="C47:C50"/>
    <mergeCell ref="D47:D50"/>
    <mergeCell ref="A9:A35"/>
    <mergeCell ref="B9:B20"/>
    <mergeCell ref="B21:B35"/>
    <mergeCell ref="A36:A50"/>
    <mergeCell ref="B41:B50"/>
  </mergeCells>
  <phoneticPr fontId="92"/>
  <printOptions horizontalCentered="1"/>
  <pageMargins left="3.937007874015748e-002" right="3.937007874015748e-002" top="0.3543307086614173" bottom="0.15748031496062992" header="0" footer="0"/>
  <pageSetup paperSize="9" scale="39" fitToWidth="1" fitToHeight="1" orientation="landscape" usePrinterDefaults="1" r:id="rId1"/>
  <rowBreaks count="1" manualBreakCount="1">
    <brk id="35" max="6"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dimension ref="B1:Q36"/>
  <sheetViews>
    <sheetView showGridLines="0" view="pageBreakPreview" zoomScaleSheetLayoutView="100" workbookViewId="0">
      <selection activeCell="D4" sqref="D4:E5"/>
    </sheetView>
  </sheetViews>
  <sheetFormatPr defaultRowHeight="13.5"/>
  <cols>
    <col min="1" max="1" width="1.875" style="135" customWidth="1"/>
    <col min="2" max="3" width="7.5" style="135" customWidth="1"/>
    <col min="4" max="4" width="19.5" style="135" customWidth="1"/>
    <col min="5" max="5" width="12.5" style="135" customWidth="1"/>
    <col min="6" max="10" width="8" style="135" customWidth="1"/>
    <col min="11" max="12" width="1.875" style="135" customWidth="1"/>
    <col min="13" max="255" width="9" style="135" customWidth="1"/>
    <col min="256" max="257" width="1.875" style="135" customWidth="1"/>
    <col min="258" max="259" width="7.5" style="135" customWidth="1"/>
    <col min="260" max="260" width="19.5" style="135" customWidth="1"/>
    <col min="261" max="266" width="8" style="135" customWidth="1"/>
    <col min="267" max="268" width="1.875" style="135" customWidth="1"/>
    <col min="269" max="511" width="9" style="135" customWidth="1"/>
    <col min="512" max="513" width="1.875" style="135" customWidth="1"/>
    <col min="514" max="515" width="7.5" style="135" customWidth="1"/>
    <col min="516" max="516" width="19.5" style="135" customWidth="1"/>
    <col min="517" max="522" width="8" style="135" customWidth="1"/>
    <col min="523" max="524" width="1.875" style="135" customWidth="1"/>
    <col min="525" max="767" width="9" style="135" customWidth="1"/>
    <col min="768" max="769" width="1.875" style="135" customWidth="1"/>
    <col min="770" max="771" width="7.5" style="135" customWidth="1"/>
    <col min="772" max="772" width="19.5" style="135" customWidth="1"/>
    <col min="773" max="778" width="8" style="135" customWidth="1"/>
    <col min="779" max="780" width="1.875" style="135" customWidth="1"/>
    <col min="781" max="1023" width="9" style="135" customWidth="1"/>
    <col min="1024" max="1025" width="1.875" style="135" customWidth="1"/>
    <col min="1026" max="1027" width="7.5" style="135" customWidth="1"/>
    <col min="1028" max="1028" width="19.5" style="135" customWidth="1"/>
    <col min="1029" max="1034" width="8" style="135" customWidth="1"/>
    <col min="1035" max="1036" width="1.875" style="135" customWidth="1"/>
    <col min="1037" max="1279" width="9" style="135" customWidth="1"/>
    <col min="1280" max="1281" width="1.875" style="135" customWidth="1"/>
    <col min="1282" max="1283" width="7.5" style="135" customWidth="1"/>
    <col min="1284" max="1284" width="19.5" style="135" customWidth="1"/>
    <col min="1285" max="1290" width="8" style="135" customWidth="1"/>
    <col min="1291" max="1292" width="1.875" style="135" customWidth="1"/>
    <col min="1293" max="1535" width="9" style="135" customWidth="1"/>
    <col min="1536" max="1537" width="1.875" style="135" customWidth="1"/>
    <col min="1538" max="1539" width="7.5" style="135" customWidth="1"/>
    <col min="1540" max="1540" width="19.5" style="135" customWidth="1"/>
    <col min="1541" max="1546" width="8" style="135" customWidth="1"/>
    <col min="1547" max="1548" width="1.875" style="135" customWidth="1"/>
    <col min="1549" max="1791" width="9" style="135" customWidth="1"/>
    <col min="1792" max="1793" width="1.875" style="135" customWidth="1"/>
    <col min="1794" max="1795" width="7.5" style="135" customWidth="1"/>
    <col min="1796" max="1796" width="19.5" style="135" customWidth="1"/>
    <col min="1797" max="1802" width="8" style="135" customWidth="1"/>
    <col min="1803" max="1804" width="1.875" style="135" customWidth="1"/>
    <col min="1805" max="2047" width="9" style="135" customWidth="1"/>
    <col min="2048" max="2049" width="1.875" style="135" customWidth="1"/>
    <col min="2050" max="2051" width="7.5" style="135" customWidth="1"/>
    <col min="2052" max="2052" width="19.5" style="135" customWidth="1"/>
    <col min="2053" max="2058" width="8" style="135" customWidth="1"/>
    <col min="2059" max="2060" width="1.875" style="135" customWidth="1"/>
    <col min="2061" max="2303" width="9" style="135" customWidth="1"/>
    <col min="2304" max="2305" width="1.875" style="135" customWidth="1"/>
    <col min="2306" max="2307" width="7.5" style="135" customWidth="1"/>
    <col min="2308" max="2308" width="19.5" style="135" customWidth="1"/>
    <col min="2309" max="2314" width="8" style="135" customWidth="1"/>
    <col min="2315" max="2316" width="1.875" style="135" customWidth="1"/>
    <col min="2317" max="2559" width="9" style="135" customWidth="1"/>
    <col min="2560" max="2561" width="1.875" style="135" customWidth="1"/>
    <col min="2562" max="2563" width="7.5" style="135" customWidth="1"/>
    <col min="2564" max="2564" width="19.5" style="135" customWidth="1"/>
    <col min="2565" max="2570" width="8" style="135" customWidth="1"/>
    <col min="2571" max="2572" width="1.875" style="135" customWidth="1"/>
    <col min="2573" max="2815" width="9" style="135" customWidth="1"/>
    <col min="2816" max="2817" width="1.875" style="135" customWidth="1"/>
    <col min="2818" max="2819" width="7.5" style="135" customWidth="1"/>
    <col min="2820" max="2820" width="19.5" style="135" customWidth="1"/>
    <col min="2821" max="2826" width="8" style="135" customWidth="1"/>
    <col min="2827" max="2828" width="1.875" style="135" customWidth="1"/>
    <col min="2829" max="3071" width="9" style="135" customWidth="1"/>
    <col min="3072" max="3073" width="1.875" style="135" customWidth="1"/>
    <col min="3074" max="3075" width="7.5" style="135" customWidth="1"/>
    <col min="3076" max="3076" width="19.5" style="135" customWidth="1"/>
    <col min="3077" max="3082" width="8" style="135" customWidth="1"/>
    <col min="3083" max="3084" width="1.875" style="135" customWidth="1"/>
    <col min="3085" max="3327" width="9" style="135" customWidth="1"/>
    <col min="3328" max="3329" width="1.875" style="135" customWidth="1"/>
    <col min="3330" max="3331" width="7.5" style="135" customWidth="1"/>
    <col min="3332" max="3332" width="19.5" style="135" customWidth="1"/>
    <col min="3333" max="3338" width="8" style="135" customWidth="1"/>
    <col min="3339" max="3340" width="1.875" style="135" customWidth="1"/>
    <col min="3341" max="3583" width="9" style="135" customWidth="1"/>
    <col min="3584" max="3585" width="1.875" style="135" customWidth="1"/>
    <col min="3586" max="3587" width="7.5" style="135" customWidth="1"/>
    <col min="3588" max="3588" width="19.5" style="135" customWidth="1"/>
    <col min="3589" max="3594" width="8" style="135" customWidth="1"/>
    <col min="3595" max="3596" width="1.875" style="135" customWidth="1"/>
    <col min="3597" max="3839" width="9" style="135" customWidth="1"/>
    <col min="3840" max="3841" width="1.875" style="135" customWidth="1"/>
    <col min="3842" max="3843" width="7.5" style="135" customWidth="1"/>
    <col min="3844" max="3844" width="19.5" style="135" customWidth="1"/>
    <col min="3845" max="3850" width="8" style="135" customWidth="1"/>
    <col min="3851" max="3852" width="1.875" style="135" customWidth="1"/>
    <col min="3853" max="4095" width="9" style="135" customWidth="1"/>
    <col min="4096" max="4097" width="1.875" style="135" customWidth="1"/>
    <col min="4098" max="4099" width="7.5" style="135" customWidth="1"/>
    <col min="4100" max="4100" width="19.5" style="135" customWidth="1"/>
    <col min="4101" max="4106" width="8" style="135" customWidth="1"/>
    <col min="4107" max="4108" width="1.875" style="135" customWidth="1"/>
    <col min="4109" max="4351" width="9" style="135" customWidth="1"/>
    <col min="4352" max="4353" width="1.875" style="135" customWidth="1"/>
    <col min="4354" max="4355" width="7.5" style="135" customWidth="1"/>
    <col min="4356" max="4356" width="19.5" style="135" customWidth="1"/>
    <col min="4357" max="4362" width="8" style="135" customWidth="1"/>
    <col min="4363" max="4364" width="1.875" style="135" customWidth="1"/>
    <col min="4365" max="4607" width="9" style="135" customWidth="1"/>
    <col min="4608" max="4609" width="1.875" style="135" customWidth="1"/>
    <col min="4610" max="4611" width="7.5" style="135" customWidth="1"/>
    <col min="4612" max="4612" width="19.5" style="135" customWidth="1"/>
    <col min="4613" max="4618" width="8" style="135" customWidth="1"/>
    <col min="4619" max="4620" width="1.875" style="135" customWidth="1"/>
    <col min="4621" max="4863" width="9" style="135" customWidth="1"/>
    <col min="4864" max="4865" width="1.875" style="135" customWidth="1"/>
    <col min="4866" max="4867" width="7.5" style="135" customWidth="1"/>
    <col min="4868" max="4868" width="19.5" style="135" customWidth="1"/>
    <col min="4869" max="4874" width="8" style="135" customWidth="1"/>
    <col min="4875" max="4876" width="1.875" style="135" customWidth="1"/>
    <col min="4877" max="5119" width="9" style="135" customWidth="1"/>
    <col min="5120" max="5121" width="1.875" style="135" customWidth="1"/>
    <col min="5122" max="5123" width="7.5" style="135" customWidth="1"/>
    <col min="5124" max="5124" width="19.5" style="135" customWidth="1"/>
    <col min="5125" max="5130" width="8" style="135" customWidth="1"/>
    <col min="5131" max="5132" width="1.875" style="135" customWidth="1"/>
    <col min="5133" max="5375" width="9" style="135" customWidth="1"/>
    <col min="5376" max="5377" width="1.875" style="135" customWidth="1"/>
    <col min="5378" max="5379" width="7.5" style="135" customWidth="1"/>
    <col min="5380" max="5380" width="19.5" style="135" customWidth="1"/>
    <col min="5381" max="5386" width="8" style="135" customWidth="1"/>
    <col min="5387" max="5388" width="1.875" style="135" customWidth="1"/>
    <col min="5389" max="5631" width="9" style="135" customWidth="1"/>
    <col min="5632" max="5633" width="1.875" style="135" customWidth="1"/>
    <col min="5634" max="5635" width="7.5" style="135" customWidth="1"/>
    <col min="5636" max="5636" width="19.5" style="135" customWidth="1"/>
    <col min="5637" max="5642" width="8" style="135" customWidth="1"/>
    <col min="5643" max="5644" width="1.875" style="135" customWidth="1"/>
    <col min="5645" max="5887" width="9" style="135" customWidth="1"/>
    <col min="5888" max="5889" width="1.875" style="135" customWidth="1"/>
    <col min="5890" max="5891" width="7.5" style="135" customWidth="1"/>
    <col min="5892" max="5892" width="19.5" style="135" customWidth="1"/>
    <col min="5893" max="5898" width="8" style="135" customWidth="1"/>
    <col min="5899" max="5900" width="1.875" style="135" customWidth="1"/>
    <col min="5901" max="6143" width="9" style="135" customWidth="1"/>
    <col min="6144" max="6145" width="1.875" style="135" customWidth="1"/>
    <col min="6146" max="6147" width="7.5" style="135" customWidth="1"/>
    <col min="6148" max="6148" width="19.5" style="135" customWidth="1"/>
    <col min="6149" max="6154" width="8" style="135" customWidth="1"/>
    <col min="6155" max="6156" width="1.875" style="135" customWidth="1"/>
    <col min="6157" max="6399" width="9" style="135" customWidth="1"/>
    <col min="6400" max="6401" width="1.875" style="135" customWidth="1"/>
    <col min="6402" max="6403" width="7.5" style="135" customWidth="1"/>
    <col min="6404" max="6404" width="19.5" style="135" customWidth="1"/>
    <col min="6405" max="6410" width="8" style="135" customWidth="1"/>
    <col min="6411" max="6412" width="1.875" style="135" customWidth="1"/>
    <col min="6413" max="6655" width="9" style="135" customWidth="1"/>
    <col min="6656" max="6657" width="1.875" style="135" customWidth="1"/>
    <col min="6658" max="6659" width="7.5" style="135" customWidth="1"/>
    <col min="6660" max="6660" width="19.5" style="135" customWidth="1"/>
    <col min="6661" max="6666" width="8" style="135" customWidth="1"/>
    <col min="6667" max="6668" width="1.875" style="135" customWidth="1"/>
    <col min="6669" max="6911" width="9" style="135" customWidth="1"/>
    <col min="6912" max="6913" width="1.875" style="135" customWidth="1"/>
    <col min="6914" max="6915" width="7.5" style="135" customWidth="1"/>
    <col min="6916" max="6916" width="19.5" style="135" customWidth="1"/>
    <col min="6917" max="6922" width="8" style="135" customWidth="1"/>
    <col min="6923" max="6924" width="1.875" style="135" customWidth="1"/>
    <col min="6925" max="7167" width="9" style="135" customWidth="1"/>
    <col min="7168" max="7169" width="1.875" style="135" customWidth="1"/>
    <col min="7170" max="7171" width="7.5" style="135" customWidth="1"/>
    <col min="7172" max="7172" width="19.5" style="135" customWidth="1"/>
    <col min="7173" max="7178" width="8" style="135" customWidth="1"/>
    <col min="7179" max="7180" width="1.875" style="135" customWidth="1"/>
    <col min="7181" max="7423" width="9" style="135" customWidth="1"/>
    <col min="7424" max="7425" width="1.875" style="135" customWidth="1"/>
    <col min="7426" max="7427" width="7.5" style="135" customWidth="1"/>
    <col min="7428" max="7428" width="19.5" style="135" customWidth="1"/>
    <col min="7429" max="7434" width="8" style="135" customWidth="1"/>
    <col min="7435" max="7436" width="1.875" style="135" customWidth="1"/>
    <col min="7437" max="7679" width="9" style="135" customWidth="1"/>
    <col min="7680" max="7681" width="1.875" style="135" customWidth="1"/>
    <col min="7682" max="7683" width="7.5" style="135" customWidth="1"/>
    <col min="7684" max="7684" width="19.5" style="135" customWidth="1"/>
    <col min="7685" max="7690" width="8" style="135" customWidth="1"/>
    <col min="7691" max="7692" width="1.875" style="135" customWidth="1"/>
    <col min="7693" max="7935" width="9" style="135" customWidth="1"/>
    <col min="7936" max="7937" width="1.875" style="135" customWidth="1"/>
    <col min="7938" max="7939" width="7.5" style="135" customWidth="1"/>
    <col min="7940" max="7940" width="19.5" style="135" customWidth="1"/>
    <col min="7941" max="7946" width="8" style="135" customWidth="1"/>
    <col min="7947" max="7948" width="1.875" style="135" customWidth="1"/>
    <col min="7949" max="8191" width="9" style="135" customWidth="1"/>
    <col min="8192" max="8193" width="1.875" style="135" customWidth="1"/>
    <col min="8194" max="8195" width="7.5" style="135" customWidth="1"/>
    <col min="8196" max="8196" width="19.5" style="135" customWidth="1"/>
    <col min="8197" max="8202" width="8" style="135" customWidth="1"/>
    <col min="8203" max="8204" width="1.875" style="135" customWidth="1"/>
    <col min="8205" max="8447" width="9" style="135" customWidth="1"/>
    <col min="8448" max="8449" width="1.875" style="135" customWidth="1"/>
    <col min="8450" max="8451" width="7.5" style="135" customWidth="1"/>
    <col min="8452" max="8452" width="19.5" style="135" customWidth="1"/>
    <col min="8453" max="8458" width="8" style="135" customWidth="1"/>
    <col min="8459" max="8460" width="1.875" style="135" customWidth="1"/>
    <col min="8461" max="8703" width="9" style="135" customWidth="1"/>
    <col min="8704" max="8705" width="1.875" style="135" customWidth="1"/>
    <col min="8706" max="8707" width="7.5" style="135" customWidth="1"/>
    <col min="8708" max="8708" width="19.5" style="135" customWidth="1"/>
    <col min="8709" max="8714" width="8" style="135" customWidth="1"/>
    <col min="8715" max="8716" width="1.875" style="135" customWidth="1"/>
    <col min="8717" max="8959" width="9" style="135" customWidth="1"/>
    <col min="8960" max="8961" width="1.875" style="135" customWidth="1"/>
    <col min="8962" max="8963" width="7.5" style="135" customWidth="1"/>
    <col min="8964" max="8964" width="19.5" style="135" customWidth="1"/>
    <col min="8965" max="8970" width="8" style="135" customWidth="1"/>
    <col min="8971" max="8972" width="1.875" style="135" customWidth="1"/>
    <col min="8973" max="9215" width="9" style="135" customWidth="1"/>
    <col min="9216" max="9217" width="1.875" style="135" customWidth="1"/>
    <col min="9218" max="9219" width="7.5" style="135" customWidth="1"/>
    <col min="9220" max="9220" width="19.5" style="135" customWidth="1"/>
    <col min="9221" max="9226" width="8" style="135" customWidth="1"/>
    <col min="9227" max="9228" width="1.875" style="135" customWidth="1"/>
    <col min="9229" max="9471" width="9" style="135" customWidth="1"/>
    <col min="9472" max="9473" width="1.875" style="135" customWidth="1"/>
    <col min="9474" max="9475" width="7.5" style="135" customWidth="1"/>
    <col min="9476" max="9476" width="19.5" style="135" customWidth="1"/>
    <col min="9477" max="9482" width="8" style="135" customWidth="1"/>
    <col min="9483" max="9484" width="1.875" style="135" customWidth="1"/>
    <col min="9485" max="9727" width="9" style="135" customWidth="1"/>
    <col min="9728" max="9729" width="1.875" style="135" customWidth="1"/>
    <col min="9730" max="9731" width="7.5" style="135" customWidth="1"/>
    <col min="9732" max="9732" width="19.5" style="135" customWidth="1"/>
    <col min="9733" max="9738" width="8" style="135" customWidth="1"/>
    <col min="9739" max="9740" width="1.875" style="135" customWidth="1"/>
    <col min="9741" max="9983" width="9" style="135" customWidth="1"/>
    <col min="9984" max="9985" width="1.875" style="135" customWidth="1"/>
    <col min="9986" max="9987" width="7.5" style="135" customWidth="1"/>
    <col min="9988" max="9988" width="19.5" style="135" customWidth="1"/>
    <col min="9989" max="9994" width="8" style="135" customWidth="1"/>
    <col min="9995" max="9996" width="1.875" style="135" customWidth="1"/>
    <col min="9997" max="10239" width="9" style="135" customWidth="1"/>
    <col min="10240" max="10241" width="1.875" style="135" customWidth="1"/>
    <col min="10242" max="10243" width="7.5" style="135" customWidth="1"/>
    <col min="10244" max="10244" width="19.5" style="135" customWidth="1"/>
    <col min="10245" max="10250" width="8" style="135" customWidth="1"/>
    <col min="10251" max="10252" width="1.875" style="135" customWidth="1"/>
    <col min="10253" max="10495" width="9" style="135" customWidth="1"/>
    <col min="10496" max="10497" width="1.875" style="135" customWidth="1"/>
    <col min="10498" max="10499" width="7.5" style="135" customWidth="1"/>
    <col min="10500" max="10500" width="19.5" style="135" customWidth="1"/>
    <col min="10501" max="10506" width="8" style="135" customWidth="1"/>
    <col min="10507" max="10508" width="1.875" style="135" customWidth="1"/>
    <col min="10509" max="10751" width="9" style="135" customWidth="1"/>
    <col min="10752" max="10753" width="1.875" style="135" customWidth="1"/>
    <col min="10754" max="10755" width="7.5" style="135" customWidth="1"/>
    <col min="10756" max="10756" width="19.5" style="135" customWidth="1"/>
    <col min="10757" max="10762" width="8" style="135" customWidth="1"/>
    <col min="10763" max="10764" width="1.875" style="135" customWidth="1"/>
    <col min="10765" max="11007" width="9" style="135" customWidth="1"/>
    <col min="11008" max="11009" width="1.875" style="135" customWidth="1"/>
    <col min="11010" max="11011" width="7.5" style="135" customWidth="1"/>
    <col min="11012" max="11012" width="19.5" style="135" customWidth="1"/>
    <col min="11013" max="11018" width="8" style="135" customWidth="1"/>
    <col min="11019" max="11020" width="1.875" style="135" customWidth="1"/>
    <col min="11021" max="11263" width="9" style="135" customWidth="1"/>
    <col min="11264" max="11265" width="1.875" style="135" customWidth="1"/>
    <col min="11266" max="11267" width="7.5" style="135" customWidth="1"/>
    <col min="11268" max="11268" width="19.5" style="135" customWidth="1"/>
    <col min="11269" max="11274" width="8" style="135" customWidth="1"/>
    <col min="11275" max="11276" width="1.875" style="135" customWidth="1"/>
    <col min="11277" max="11519" width="9" style="135" customWidth="1"/>
    <col min="11520" max="11521" width="1.875" style="135" customWidth="1"/>
    <col min="11522" max="11523" width="7.5" style="135" customWidth="1"/>
    <col min="11524" max="11524" width="19.5" style="135" customWidth="1"/>
    <col min="11525" max="11530" width="8" style="135" customWidth="1"/>
    <col min="11531" max="11532" width="1.875" style="135" customWidth="1"/>
    <col min="11533" max="11775" width="9" style="135" customWidth="1"/>
    <col min="11776" max="11777" width="1.875" style="135" customWidth="1"/>
    <col min="11778" max="11779" width="7.5" style="135" customWidth="1"/>
    <col min="11780" max="11780" width="19.5" style="135" customWidth="1"/>
    <col min="11781" max="11786" width="8" style="135" customWidth="1"/>
    <col min="11787" max="11788" width="1.875" style="135" customWidth="1"/>
    <col min="11789" max="12031" width="9" style="135" customWidth="1"/>
    <col min="12032" max="12033" width="1.875" style="135" customWidth="1"/>
    <col min="12034" max="12035" width="7.5" style="135" customWidth="1"/>
    <col min="12036" max="12036" width="19.5" style="135" customWidth="1"/>
    <col min="12037" max="12042" width="8" style="135" customWidth="1"/>
    <col min="12043" max="12044" width="1.875" style="135" customWidth="1"/>
    <col min="12045" max="12287" width="9" style="135" customWidth="1"/>
    <col min="12288" max="12289" width="1.875" style="135" customWidth="1"/>
    <col min="12290" max="12291" width="7.5" style="135" customWidth="1"/>
    <col min="12292" max="12292" width="19.5" style="135" customWidth="1"/>
    <col min="12293" max="12298" width="8" style="135" customWidth="1"/>
    <col min="12299" max="12300" width="1.875" style="135" customWidth="1"/>
    <col min="12301" max="12543" width="9" style="135" customWidth="1"/>
    <col min="12544" max="12545" width="1.875" style="135" customWidth="1"/>
    <col min="12546" max="12547" width="7.5" style="135" customWidth="1"/>
    <col min="12548" max="12548" width="19.5" style="135" customWidth="1"/>
    <col min="12549" max="12554" width="8" style="135" customWidth="1"/>
    <col min="12555" max="12556" width="1.875" style="135" customWidth="1"/>
    <col min="12557" max="12799" width="9" style="135" customWidth="1"/>
    <col min="12800" max="12801" width="1.875" style="135" customWidth="1"/>
    <col min="12802" max="12803" width="7.5" style="135" customWidth="1"/>
    <col min="12804" max="12804" width="19.5" style="135" customWidth="1"/>
    <col min="12805" max="12810" width="8" style="135" customWidth="1"/>
    <col min="12811" max="12812" width="1.875" style="135" customWidth="1"/>
    <col min="12813" max="13055" width="9" style="135" customWidth="1"/>
    <col min="13056" max="13057" width="1.875" style="135" customWidth="1"/>
    <col min="13058" max="13059" width="7.5" style="135" customWidth="1"/>
    <col min="13060" max="13060" width="19.5" style="135" customWidth="1"/>
    <col min="13061" max="13066" width="8" style="135" customWidth="1"/>
    <col min="13067" max="13068" width="1.875" style="135" customWidth="1"/>
    <col min="13069" max="13311" width="9" style="135" customWidth="1"/>
    <col min="13312" max="13313" width="1.875" style="135" customWidth="1"/>
    <col min="13314" max="13315" width="7.5" style="135" customWidth="1"/>
    <col min="13316" max="13316" width="19.5" style="135" customWidth="1"/>
    <col min="13317" max="13322" width="8" style="135" customWidth="1"/>
    <col min="13323" max="13324" width="1.875" style="135" customWidth="1"/>
    <col min="13325" max="13567" width="9" style="135" customWidth="1"/>
    <col min="13568" max="13569" width="1.875" style="135" customWidth="1"/>
    <col min="13570" max="13571" width="7.5" style="135" customWidth="1"/>
    <col min="13572" max="13572" width="19.5" style="135" customWidth="1"/>
    <col min="13573" max="13578" width="8" style="135" customWidth="1"/>
    <col min="13579" max="13580" width="1.875" style="135" customWidth="1"/>
    <col min="13581" max="13823" width="9" style="135" customWidth="1"/>
    <col min="13824" max="13825" width="1.875" style="135" customWidth="1"/>
    <col min="13826" max="13827" width="7.5" style="135" customWidth="1"/>
    <col min="13828" max="13828" width="19.5" style="135" customWidth="1"/>
    <col min="13829" max="13834" width="8" style="135" customWidth="1"/>
    <col min="13835" max="13836" width="1.875" style="135" customWidth="1"/>
    <col min="13837" max="14079" width="9" style="135" customWidth="1"/>
    <col min="14080" max="14081" width="1.875" style="135" customWidth="1"/>
    <col min="14082" max="14083" width="7.5" style="135" customWidth="1"/>
    <col min="14084" max="14084" width="19.5" style="135" customWidth="1"/>
    <col min="14085" max="14090" width="8" style="135" customWidth="1"/>
    <col min="14091" max="14092" width="1.875" style="135" customWidth="1"/>
    <col min="14093" max="14335" width="9" style="135" customWidth="1"/>
    <col min="14336" max="14337" width="1.875" style="135" customWidth="1"/>
    <col min="14338" max="14339" width="7.5" style="135" customWidth="1"/>
    <col min="14340" max="14340" width="19.5" style="135" customWidth="1"/>
    <col min="14341" max="14346" width="8" style="135" customWidth="1"/>
    <col min="14347" max="14348" width="1.875" style="135" customWidth="1"/>
    <col min="14349" max="14591" width="9" style="135" customWidth="1"/>
    <col min="14592" max="14593" width="1.875" style="135" customWidth="1"/>
    <col min="14594" max="14595" width="7.5" style="135" customWidth="1"/>
    <col min="14596" max="14596" width="19.5" style="135" customWidth="1"/>
    <col min="14597" max="14602" width="8" style="135" customWidth="1"/>
    <col min="14603" max="14604" width="1.875" style="135" customWidth="1"/>
    <col min="14605" max="14847" width="9" style="135" customWidth="1"/>
    <col min="14848" max="14849" width="1.875" style="135" customWidth="1"/>
    <col min="14850" max="14851" width="7.5" style="135" customWidth="1"/>
    <col min="14852" max="14852" width="19.5" style="135" customWidth="1"/>
    <col min="14853" max="14858" width="8" style="135" customWidth="1"/>
    <col min="14859" max="14860" width="1.875" style="135" customWidth="1"/>
    <col min="14861" max="15103" width="9" style="135" customWidth="1"/>
    <col min="15104" max="15105" width="1.875" style="135" customWidth="1"/>
    <col min="15106" max="15107" width="7.5" style="135" customWidth="1"/>
    <col min="15108" max="15108" width="19.5" style="135" customWidth="1"/>
    <col min="15109" max="15114" width="8" style="135" customWidth="1"/>
    <col min="15115" max="15116" width="1.875" style="135" customWidth="1"/>
    <col min="15117" max="15359" width="9" style="135" customWidth="1"/>
    <col min="15360" max="15361" width="1.875" style="135" customWidth="1"/>
    <col min="15362" max="15363" width="7.5" style="135" customWidth="1"/>
    <col min="15364" max="15364" width="19.5" style="135" customWidth="1"/>
    <col min="15365" max="15370" width="8" style="135" customWidth="1"/>
    <col min="15371" max="15372" width="1.875" style="135" customWidth="1"/>
    <col min="15373" max="15615" width="9" style="135" customWidth="1"/>
    <col min="15616" max="15617" width="1.875" style="135" customWidth="1"/>
    <col min="15618" max="15619" width="7.5" style="135" customWidth="1"/>
    <col min="15620" max="15620" width="19.5" style="135" customWidth="1"/>
    <col min="15621" max="15626" width="8" style="135" customWidth="1"/>
    <col min="15627" max="15628" width="1.875" style="135" customWidth="1"/>
    <col min="15629" max="15871" width="9" style="135" customWidth="1"/>
    <col min="15872" max="15873" width="1.875" style="135" customWidth="1"/>
    <col min="15874" max="15875" width="7.5" style="135" customWidth="1"/>
    <col min="15876" max="15876" width="19.5" style="135" customWidth="1"/>
    <col min="15877" max="15882" width="8" style="135" customWidth="1"/>
    <col min="15883" max="15884" width="1.875" style="135" customWidth="1"/>
    <col min="15885" max="16127" width="9" style="135" customWidth="1"/>
    <col min="16128" max="16129" width="1.875" style="135" customWidth="1"/>
    <col min="16130" max="16131" width="7.5" style="135" customWidth="1"/>
    <col min="16132" max="16132" width="19.5" style="135" customWidth="1"/>
    <col min="16133" max="16138" width="8" style="135" customWidth="1"/>
    <col min="16139" max="16140" width="1.875" style="135" customWidth="1"/>
    <col min="16141" max="16384" width="9" style="135" customWidth="1"/>
  </cols>
  <sheetData>
    <row r="1" spans="2:15" s="135" customFormat="1" ht="30" customHeight="1">
      <c r="B1" s="1617" t="str">
        <f>N1</f>
        <v>別表１　訓練概要</v>
      </c>
      <c r="C1" s="1617"/>
      <c r="D1" s="135"/>
      <c r="E1" s="135"/>
      <c r="F1" s="135"/>
      <c r="G1" s="135"/>
      <c r="H1" s="135"/>
      <c r="I1" s="135"/>
      <c r="J1" s="135"/>
      <c r="K1" s="135"/>
      <c r="L1" s="135"/>
      <c r="M1" s="135"/>
      <c r="N1" s="401" t="s">
        <v>1488</v>
      </c>
      <c r="O1" s="402" t="s">
        <v>1254</v>
      </c>
    </row>
    <row r="2" spans="2:15" ht="24.75" customHeight="1">
      <c r="B2" s="1618" t="s">
        <v>1093</v>
      </c>
      <c r="C2" s="1026"/>
      <c r="D2" s="1645" t="str">
        <f>IF(様1!$F$30="","",様1!$F$30)</f>
        <v/>
      </c>
      <c r="E2" s="1658"/>
      <c r="F2" s="1658"/>
      <c r="G2" s="1658"/>
      <c r="H2" s="1658"/>
      <c r="I2" s="1658"/>
      <c r="J2" s="1673"/>
    </row>
    <row r="3" spans="2:15" ht="24.75" customHeight="1">
      <c r="B3" s="1619"/>
      <c r="C3" s="1633"/>
      <c r="D3" s="1646" t="str">
        <f>IF(様1!$H$31="","",様1!$H$31)</f>
        <v/>
      </c>
      <c r="E3" s="1632"/>
      <c r="F3" s="1632"/>
      <c r="G3" s="1632"/>
      <c r="H3" s="1632"/>
      <c r="I3" s="1632"/>
      <c r="J3" s="1674"/>
      <c r="M3" s="1682" t="s">
        <v>1018</v>
      </c>
    </row>
    <row r="4" spans="2:15" ht="30.75" customHeight="1">
      <c r="B4" s="979" t="s">
        <v>209</v>
      </c>
      <c r="C4" s="979"/>
      <c r="D4" s="1647" t="str">
        <f>IF(様1!$G$24="","",IF(様1!$G$25="",様1!$G$24,様1!$G$25&amp;"("&amp;様1!G24&amp;")"))</f>
        <v/>
      </c>
      <c r="E4" s="1659"/>
      <c r="F4" s="1665" t="s">
        <v>18</v>
      </c>
      <c r="G4" s="1666" t="str">
        <f>IF(様1!$F$28="","",様1!$F$28&amp;"人")</f>
        <v/>
      </c>
      <c r="H4" s="1668" t="s">
        <v>969</v>
      </c>
      <c r="I4" s="1670" t="str">
        <f>IF(様1!$P$26="","",様1!$P$26&amp;"か月")</f>
        <v/>
      </c>
      <c r="J4" s="1675"/>
    </row>
    <row r="5" spans="2:15" ht="29.25" customHeight="1">
      <c r="B5" s="979"/>
      <c r="C5" s="979"/>
      <c r="D5" s="1648"/>
      <c r="E5" s="1660"/>
      <c r="F5" s="1644" t="s">
        <v>1027</v>
      </c>
      <c r="G5" s="1667" t="str">
        <f>IF(様5!$Q$17="","",様5!$Q$17&amp;"人")</f>
        <v/>
      </c>
      <c r="H5" s="1668" t="s">
        <v>373</v>
      </c>
      <c r="I5" s="1671" t="str">
        <f>TEXT(J33,"@")&amp;"時間"</f>
        <v>0時間</v>
      </c>
      <c r="J5" s="1676"/>
    </row>
    <row r="6" spans="2:15" ht="21.95" customHeight="1">
      <c r="B6" s="1620" t="s">
        <v>324</v>
      </c>
      <c r="C6" s="1634"/>
      <c r="D6" s="1649" t="str">
        <f>IF(様1!$F$26="","",様1!$F$26)</f>
        <v/>
      </c>
      <c r="E6" s="1661"/>
      <c r="F6" s="1661" t="s">
        <v>99</v>
      </c>
      <c r="G6" s="1661"/>
      <c r="H6" s="1669" t="str">
        <f>IF(様1!$K$26="","",様1!$K$26)</f>
        <v/>
      </c>
      <c r="I6" s="1669"/>
      <c r="J6" s="1677"/>
    </row>
    <row r="7" spans="2:15" ht="13.5" customHeight="1">
      <c r="B7" s="1621" t="s">
        <v>690</v>
      </c>
      <c r="C7" s="1635"/>
      <c r="D7" s="1650" t="str">
        <f>IF(様5!$F$21="","",様5!$F$21)</f>
        <v/>
      </c>
      <c r="E7" s="1037"/>
      <c r="F7" s="1037"/>
      <c r="G7" s="1037"/>
      <c r="H7" s="1037"/>
      <c r="I7" s="1037"/>
      <c r="J7" s="1678"/>
    </row>
    <row r="8" spans="2:15" ht="13.5" customHeight="1">
      <c r="B8" s="1622"/>
      <c r="C8" s="1636"/>
      <c r="D8" s="1651"/>
      <c r="E8" s="1034"/>
      <c r="F8" s="1034"/>
      <c r="G8" s="1034"/>
      <c r="H8" s="1034"/>
      <c r="I8" s="1034"/>
      <c r="J8" s="1025"/>
    </row>
    <row r="9" spans="2:15" ht="13.5" customHeight="1">
      <c r="B9" s="1623"/>
      <c r="C9" s="1637"/>
      <c r="D9" s="1030"/>
      <c r="E9" s="986"/>
      <c r="F9" s="986"/>
      <c r="G9" s="986"/>
      <c r="H9" s="986"/>
      <c r="I9" s="986"/>
      <c r="J9" s="1033"/>
    </row>
    <row r="10" spans="2:15" ht="22.5" customHeight="1">
      <c r="B10" s="1620" t="s">
        <v>1096</v>
      </c>
      <c r="C10" s="1634"/>
      <c r="D10" s="1652"/>
      <c r="E10" s="1662"/>
      <c r="F10" s="1662"/>
      <c r="G10" s="1662"/>
      <c r="H10" s="1662"/>
      <c r="I10" s="1662"/>
      <c r="J10" s="1679"/>
    </row>
    <row r="11" spans="2:15" ht="22.5" customHeight="1">
      <c r="B11" s="1624" t="s">
        <v>351</v>
      </c>
      <c r="C11" s="1638"/>
      <c r="D11" s="1652" t="str">
        <f>IF(様5!$Y$7="","",様5!$Y$7)</f>
        <v/>
      </c>
      <c r="E11" s="1662"/>
      <c r="F11" s="1662"/>
      <c r="G11" s="1662"/>
      <c r="H11" s="1662"/>
      <c r="I11" s="1662"/>
      <c r="J11" s="1679"/>
    </row>
    <row r="12" spans="2:15" ht="22.5" customHeight="1">
      <c r="B12" s="1625" t="s">
        <v>1057</v>
      </c>
      <c r="C12" s="1639"/>
      <c r="D12" s="1653" t="str">
        <f>IF(様5!$W22="","",様5!$W22)&amp;"　"&amp;IF(様5!$H22="","",様5!$H22)</f>
        <v>　</v>
      </c>
      <c r="E12" s="1663"/>
      <c r="F12" s="1663"/>
      <c r="G12" s="1663"/>
      <c r="H12" s="1663"/>
      <c r="I12" s="1663"/>
      <c r="J12" s="1672"/>
    </row>
    <row r="13" spans="2:15" ht="22.5" customHeight="1">
      <c r="B13" s="1626"/>
      <c r="C13" s="1640"/>
      <c r="D13" s="1653" t="str">
        <f>IF(様5!$W23="","",様5!$W23)&amp;"　"&amp;IF(様5!$H23="","",様5!$H23)</f>
        <v>　</v>
      </c>
      <c r="E13" s="1663"/>
      <c r="F13" s="1663"/>
      <c r="G13" s="1663"/>
      <c r="H13" s="1663"/>
      <c r="I13" s="1663"/>
      <c r="J13" s="1672"/>
    </row>
    <row r="14" spans="2:15" ht="22.5" customHeight="1">
      <c r="B14" s="1626"/>
      <c r="C14" s="1640"/>
      <c r="D14" s="1653" t="str">
        <f>IF(様5!$W24="","",様5!$W24)&amp;"　"&amp;IF(様5!$H24="","",様5!$H24)</f>
        <v>　</v>
      </c>
      <c r="E14" s="1663"/>
      <c r="F14" s="1663"/>
      <c r="G14" s="1663"/>
      <c r="H14" s="1663"/>
      <c r="I14" s="1663"/>
      <c r="J14" s="1672"/>
    </row>
    <row r="15" spans="2:15" ht="22.5" customHeight="1">
      <c r="B15" s="1626"/>
      <c r="C15" s="1640"/>
      <c r="D15" s="1653" t="str">
        <f>IF(様5!$W25="","",様5!$W25)&amp;"　"&amp;IF(様5!$H25="","",様5!$H25)</f>
        <v>　</v>
      </c>
      <c r="E15" s="1663"/>
      <c r="F15" s="1663"/>
      <c r="G15" s="1663"/>
      <c r="H15" s="1663"/>
      <c r="I15" s="1663"/>
      <c r="J15" s="1672"/>
    </row>
    <row r="16" spans="2:15" ht="22.5" customHeight="1">
      <c r="B16" s="1627"/>
      <c r="C16" s="1641"/>
      <c r="D16" s="1653" t="str">
        <f>IF(様5!$W26="","",様5!$W26)&amp;"　"&amp;IF(様5!$H26="","",様5!$H26)</f>
        <v>　</v>
      </c>
      <c r="E16" s="1663"/>
      <c r="F16" s="1663"/>
      <c r="G16" s="1663"/>
      <c r="H16" s="1663"/>
      <c r="I16" s="1663"/>
      <c r="J16" s="1672"/>
    </row>
    <row r="17" spans="2:17" ht="22.5" customHeight="1">
      <c r="B17" s="1628" t="s">
        <v>1098</v>
      </c>
      <c r="C17" s="1620" t="s">
        <v>75</v>
      </c>
      <c r="D17" s="1634"/>
      <c r="E17" s="1620" t="s">
        <v>1099</v>
      </c>
      <c r="F17" s="529"/>
      <c r="G17" s="529"/>
      <c r="H17" s="529"/>
      <c r="I17" s="1634"/>
      <c r="J17" s="1634" t="s">
        <v>1100</v>
      </c>
    </row>
    <row r="18" spans="2:17" ht="22.5" customHeight="1">
      <c r="B18" s="1629"/>
      <c r="C18" s="1642" t="s">
        <v>697</v>
      </c>
      <c r="D18" s="1654" t="str">
        <f>IF(様5!$C29="","",様5!$C29)</f>
        <v/>
      </c>
      <c r="E18" s="1664" t="str">
        <f>IF(様5!$K29="","",様5!$K29)</f>
        <v/>
      </c>
      <c r="F18" s="1664"/>
      <c r="G18" s="1664"/>
      <c r="H18" s="1664"/>
      <c r="I18" s="1664"/>
      <c r="J18" s="1680" t="str">
        <f>IF(様5!$AI29="","",様5!$AI29)</f>
        <v/>
      </c>
      <c r="K18" s="1034"/>
      <c r="L18" s="1034"/>
      <c r="M18" s="1034"/>
      <c r="N18" s="1034"/>
      <c r="O18" s="1034"/>
      <c r="P18" s="1034"/>
      <c r="Q18" s="1034"/>
    </row>
    <row r="19" spans="2:17" ht="22.5" customHeight="1">
      <c r="B19" s="1629"/>
      <c r="C19" s="1643"/>
      <c r="D19" s="1654" t="str">
        <f>IF(様5!$C30="","",様5!$C30)</f>
        <v/>
      </c>
      <c r="E19" s="1664" t="str">
        <f>IF(様5!$K30="","",様5!$K30)</f>
        <v/>
      </c>
      <c r="F19" s="1664"/>
      <c r="G19" s="1664"/>
      <c r="H19" s="1664"/>
      <c r="I19" s="1664"/>
      <c r="J19" s="1680" t="str">
        <f>IF(様5!$AI30="","",様5!$AI30)</f>
        <v/>
      </c>
    </row>
    <row r="20" spans="2:17" ht="22.5" customHeight="1">
      <c r="B20" s="1629"/>
      <c r="C20" s="1643"/>
      <c r="D20" s="1654" t="str">
        <f>IF(様5!$C31="","",様5!$C31)</f>
        <v/>
      </c>
      <c r="E20" s="1664" t="str">
        <f>IF(様5!$K31="","",様5!$K31)</f>
        <v/>
      </c>
      <c r="F20" s="1664"/>
      <c r="G20" s="1664"/>
      <c r="H20" s="1664"/>
      <c r="I20" s="1664"/>
      <c r="J20" s="1680" t="str">
        <f>IF(様5!$AI31="","",様5!$AI31)</f>
        <v/>
      </c>
    </row>
    <row r="21" spans="2:17" ht="22.5" customHeight="1">
      <c r="B21" s="1629"/>
      <c r="C21" s="1643"/>
      <c r="D21" s="1654" t="str">
        <f>IF(様5!$C32="","",様5!$C32)</f>
        <v/>
      </c>
      <c r="E21" s="1664" t="str">
        <f>IF(様5!$K32="","",様5!$K32)</f>
        <v/>
      </c>
      <c r="F21" s="1664"/>
      <c r="G21" s="1664"/>
      <c r="H21" s="1664"/>
      <c r="I21" s="1664"/>
      <c r="J21" s="1680" t="str">
        <f>IF(様5!$AI32="","",様5!$AI32)</f>
        <v/>
      </c>
    </row>
    <row r="22" spans="2:17" ht="22.5" customHeight="1">
      <c r="B22" s="1629"/>
      <c r="C22" s="1644"/>
      <c r="D22" s="1654" t="str">
        <f>IF(様5!$C33="","",様5!$C33)</f>
        <v/>
      </c>
      <c r="E22" s="1664" t="str">
        <f>IF(様5!$K33="","",様5!$K33)</f>
        <v/>
      </c>
      <c r="F22" s="1664"/>
      <c r="G22" s="1664"/>
      <c r="H22" s="1664"/>
      <c r="I22" s="1664"/>
      <c r="J22" s="1680" t="str">
        <f>IF(様5!$AI33="","",様5!$AI33)</f>
        <v/>
      </c>
    </row>
    <row r="23" spans="2:17" ht="22.5" customHeight="1">
      <c r="B23" s="1629"/>
      <c r="C23" s="1642" t="s">
        <v>1101</v>
      </c>
      <c r="D23" s="1654" t="str">
        <f>IF(様5!$C34="","",様5!$C34)</f>
        <v/>
      </c>
      <c r="E23" s="1664" t="str">
        <f>IF(様5!$K34="","",様5!$K34)</f>
        <v/>
      </c>
      <c r="F23" s="1664"/>
      <c r="G23" s="1664"/>
      <c r="H23" s="1664"/>
      <c r="I23" s="1664"/>
      <c r="J23" s="1680" t="str">
        <f>IF(様5!$AI34="","",様5!$AI34)</f>
        <v/>
      </c>
    </row>
    <row r="24" spans="2:17" ht="22.5" customHeight="1">
      <c r="B24" s="1629"/>
      <c r="C24" s="1643"/>
      <c r="D24" s="1654" t="str">
        <f>IF(様5!$C35="","",様5!$C35)</f>
        <v/>
      </c>
      <c r="E24" s="1664" t="str">
        <f>IF(様5!$K35="","",様5!$K35)</f>
        <v/>
      </c>
      <c r="F24" s="1664"/>
      <c r="G24" s="1664"/>
      <c r="H24" s="1664"/>
      <c r="I24" s="1664"/>
      <c r="J24" s="1680" t="str">
        <f>IF(様5!$AI35="","",様5!$AI35)</f>
        <v/>
      </c>
    </row>
    <row r="25" spans="2:17" ht="22.5" customHeight="1">
      <c r="B25" s="1629"/>
      <c r="C25" s="1643"/>
      <c r="D25" s="1654" t="str">
        <f>IF(様5!$C36="","",様5!$C36)</f>
        <v/>
      </c>
      <c r="E25" s="1664" t="str">
        <f>IF(様5!$K36="","",様5!$K36)</f>
        <v/>
      </c>
      <c r="F25" s="1664"/>
      <c r="G25" s="1664"/>
      <c r="H25" s="1664"/>
      <c r="I25" s="1664"/>
      <c r="J25" s="1680" t="str">
        <f>IF(様5!$AI36="","",様5!$AI36)</f>
        <v/>
      </c>
    </row>
    <row r="26" spans="2:17" ht="22.5" customHeight="1">
      <c r="B26" s="1629"/>
      <c r="C26" s="1643"/>
      <c r="D26" s="1654" t="str">
        <f>IF(様5!$C37="","",様5!$C37)</f>
        <v/>
      </c>
      <c r="E26" s="1664" t="str">
        <f>IF(様5!$K37="","",様5!$K37)</f>
        <v/>
      </c>
      <c r="F26" s="1664"/>
      <c r="G26" s="1664"/>
      <c r="H26" s="1664"/>
      <c r="I26" s="1664"/>
      <c r="J26" s="1680" t="str">
        <f>IF(様5!$AI37="","",様5!$AI37)</f>
        <v/>
      </c>
    </row>
    <row r="27" spans="2:17" ht="22.5" customHeight="1">
      <c r="B27" s="1629"/>
      <c r="C27" s="1643"/>
      <c r="D27" s="1654" t="str">
        <f>IF(様5!$C38="","",様5!$C38)</f>
        <v/>
      </c>
      <c r="E27" s="1664" t="str">
        <f>IF(様5!$K38="","",様5!$K38)</f>
        <v/>
      </c>
      <c r="F27" s="1664"/>
      <c r="G27" s="1664"/>
      <c r="H27" s="1664"/>
      <c r="I27" s="1664"/>
      <c r="J27" s="1680" t="str">
        <f>IF(様5!$AI38="","",様5!$AI38)</f>
        <v/>
      </c>
    </row>
    <row r="28" spans="2:17" ht="22.5" customHeight="1">
      <c r="B28" s="1629"/>
      <c r="C28" s="1644"/>
      <c r="D28" s="1654" t="str">
        <f>IF(様5!$C39="","",様5!$C39)</f>
        <v/>
      </c>
      <c r="E28" s="1664" t="str">
        <f>IF(様5!$K39="","",様5!$K39)</f>
        <v/>
      </c>
      <c r="F28" s="1664"/>
      <c r="G28" s="1664"/>
      <c r="H28" s="1664"/>
      <c r="I28" s="1664"/>
      <c r="J28" s="1680" t="str">
        <f>IF(様5!$AI39="","",様5!$AI39)</f>
        <v/>
      </c>
    </row>
    <row r="29" spans="2:17" ht="22.5" customHeight="1">
      <c r="B29" s="1629"/>
      <c r="C29" s="1630" t="s">
        <v>1106</v>
      </c>
      <c r="D29" s="1655"/>
      <c r="E29" s="1664"/>
      <c r="F29" s="1664"/>
      <c r="G29" s="1664"/>
      <c r="H29" s="1664"/>
      <c r="I29" s="1664"/>
      <c r="J29" s="1680" t="str">
        <f>IF(様5!$AI40="","",様5!$AI40)</f>
        <v/>
      </c>
      <c r="M29" s="402" t="s">
        <v>1279</v>
      </c>
    </row>
    <row r="30" spans="2:17" ht="22.5" customHeight="1">
      <c r="B30" s="1629"/>
      <c r="C30" s="1628" t="s">
        <v>297</v>
      </c>
      <c r="D30" s="1656"/>
      <c r="E30" s="1653" t="s">
        <v>1107</v>
      </c>
      <c r="F30" s="1663"/>
      <c r="G30" s="1663"/>
      <c r="H30" s="1663"/>
      <c r="I30" s="1672"/>
      <c r="J30" s="1680" t="str">
        <f>IF(様5!$AI41="","",様5!$AI41)</f>
        <v/>
      </c>
      <c r="M30" s="402" t="s">
        <v>1279</v>
      </c>
    </row>
    <row r="31" spans="2:17" ht="22.5" customHeight="1">
      <c r="B31" s="1629"/>
      <c r="C31" s="1629"/>
      <c r="D31" s="1657"/>
      <c r="E31" s="1653" t="s">
        <v>605</v>
      </c>
      <c r="F31" s="1663"/>
      <c r="G31" s="1663"/>
      <c r="H31" s="1663"/>
      <c r="I31" s="1672"/>
      <c r="J31" s="1680" t="str">
        <f>IF(様5!$AI42="","",様5!$AI42)</f>
        <v/>
      </c>
    </row>
    <row r="32" spans="2:17" ht="22.5" customHeight="1">
      <c r="B32" s="1630"/>
      <c r="C32" s="1630"/>
      <c r="D32" s="1655"/>
      <c r="E32" s="1653" t="s">
        <v>1108</v>
      </c>
      <c r="F32" s="1663"/>
      <c r="G32" s="1663"/>
      <c r="H32" s="1663"/>
      <c r="I32" s="1672"/>
      <c r="J32" s="1680" t="str">
        <f>IF(様5!$AI43="","",様5!$AI43)</f>
        <v/>
      </c>
    </row>
    <row r="33" spans="2:10" ht="22.5" customHeight="1">
      <c r="B33" s="1620" t="s">
        <v>122</v>
      </c>
      <c r="C33" s="529"/>
      <c r="D33" s="529"/>
      <c r="E33" s="529"/>
      <c r="F33" s="529"/>
      <c r="G33" s="529"/>
      <c r="H33" s="529"/>
      <c r="I33" s="1634"/>
      <c r="J33" s="1681">
        <f>SUM(J18:J32)</f>
        <v>0</v>
      </c>
    </row>
    <row r="34" spans="2:10" ht="21" customHeight="1">
      <c r="B34" s="1631"/>
      <c r="C34" s="1631"/>
      <c r="D34" s="1631"/>
      <c r="E34" s="1631"/>
      <c r="F34" s="1631"/>
      <c r="G34" s="1631"/>
      <c r="H34" s="1631"/>
      <c r="I34" s="1631"/>
      <c r="J34" s="1631"/>
    </row>
    <row r="35" spans="2:10" ht="6" customHeight="1">
      <c r="B35" s="1632"/>
      <c r="C35" s="1632"/>
      <c r="D35" s="1632"/>
      <c r="E35" s="1632"/>
      <c r="F35" s="1632"/>
      <c r="G35" s="1632"/>
      <c r="H35" s="1632"/>
      <c r="I35" s="1632"/>
      <c r="J35" s="1632"/>
    </row>
    <row r="36" spans="2:10">
      <c r="B36" s="402" t="s">
        <v>1115</v>
      </c>
    </row>
  </sheetData>
  <mergeCells count="46">
    <mergeCell ref="D2:J2"/>
    <mergeCell ref="D3:J3"/>
    <mergeCell ref="I4:J4"/>
    <mergeCell ref="I5:J5"/>
    <mergeCell ref="B6:C6"/>
    <mergeCell ref="H6:I6"/>
    <mergeCell ref="B10:C10"/>
    <mergeCell ref="D10:J10"/>
    <mergeCell ref="B11:C11"/>
    <mergeCell ref="D11:J11"/>
    <mergeCell ref="D12:J12"/>
    <mergeCell ref="D13:J13"/>
    <mergeCell ref="D14:J14"/>
    <mergeCell ref="D15:J15"/>
    <mergeCell ref="D16:J16"/>
    <mergeCell ref="C17:D17"/>
    <mergeCell ref="E17:I17"/>
    <mergeCell ref="E18:I18"/>
    <mergeCell ref="E19:I19"/>
    <mergeCell ref="E20:I20"/>
    <mergeCell ref="E21:I21"/>
    <mergeCell ref="E22:I22"/>
    <mergeCell ref="E23:I23"/>
    <mergeCell ref="E24:I24"/>
    <mergeCell ref="E25:I25"/>
    <mergeCell ref="E26:I26"/>
    <mergeCell ref="E27:I27"/>
    <mergeCell ref="E28:I28"/>
    <mergeCell ref="C29:D29"/>
    <mergeCell ref="E29:I29"/>
    <mergeCell ref="E30:I30"/>
    <mergeCell ref="E31:I31"/>
    <mergeCell ref="E32:I32"/>
    <mergeCell ref="B33:I33"/>
    <mergeCell ref="B34:J34"/>
    <mergeCell ref="B35:J35"/>
    <mergeCell ref="B2:C3"/>
    <mergeCell ref="B4:C5"/>
    <mergeCell ref="D4:E5"/>
    <mergeCell ref="B7:C9"/>
    <mergeCell ref="D7:J9"/>
    <mergeCell ref="B12:C16"/>
    <mergeCell ref="C18:C22"/>
    <mergeCell ref="C23:C28"/>
    <mergeCell ref="C30:D32"/>
    <mergeCell ref="B17:B32"/>
  </mergeCells>
  <phoneticPr fontId="16"/>
  <conditionalFormatting sqref="D10:J10">
    <cfRule type="containsBlanks" dxfId="19" priority="1">
      <formula>LEN(TRIM(D10))=0</formula>
    </cfRule>
  </conditionalFormatting>
  <dataValidations count="1">
    <dataValidation type="list" allowBlank="1" showDropDown="0" showInputMessage="1" showErrorMessage="1" sqref="N1">
      <formula1>"別表１　訓練概要,１．訓練概要"</formula1>
    </dataValidation>
  </dataValidations>
  <printOptions horizontalCentered="1"/>
  <pageMargins left="0.59055118110236227" right="0.59055118110236227" top="0.59055118110236227" bottom="0.59055118110236227" header="0.51181102362204722" footer="0.51181102362204722"/>
  <pageSetup paperSize="9" fitToWidth="1" fitToHeight="1" orientation="portrait" usePrinterDefaults="1"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rgb="FFFFFF00"/>
  </sheetPr>
  <dimension ref="A1"/>
  <sheetViews>
    <sheetView workbookViewId="0"/>
  </sheetViews>
  <sheetFormatPr defaultRowHeight="13.5"/>
  <sheetData/>
  <phoneticPr fontId="16"/>
  <pageMargins left="0.7" right="0.7" top="0.75" bottom="0.75" header="0.3" footer="0.3"/>
  <pageSetup paperSize="9" fitToWidth="1" fitToHeight="1" orientation="portrait" usePrinterDefaults="1" r:id="rId1"/>
</worksheet>
</file>

<file path=xl/worksheets/sheet24.xml><?xml version="1.0" encoding="utf-8"?>
<worksheet xmlns="http://schemas.openxmlformats.org/spreadsheetml/2006/main" xmlns:r="http://schemas.openxmlformats.org/officeDocument/2006/relationships" xmlns:mc="http://schemas.openxmlformats.org/markup-compatibility/2006">
  <sheetPr>
    <pageSetUpPr fitToPage="1"/>
  </sheetPr>
  <dimension ref="A1:V27"/>
  <sheetViews>
    <sheetView view="pageBreakPreview" topLeftCell="A13" zoomScale="70" zoomScaleNormal="70" zoomScaleSheetLayoutView="70" workbookViewId="0">
      <selection activeCell="J16" sqref="J16:O16"/>
    </sheetView>
  </sheetViews>
  <sheetFormatPr defaultRowHeight="26.1" customHeight="1"/>
  <cols>
    <col min="1" max="1" width="5.625" style="91" customWidth="1"/>
    <col min="2" max="2" width="20.625" style="91" customWidth="1"/>
    <col min="3" max="3" width="6.875" style="91" customWidth="1"/>
    <col min="4" max="4" width="5.5" style="91" customWidth="1"/>
    <col min="5" max="5" width="5.875" style="91" customWidth="1"/>
    <col min="6" max="7" width="10.625" style="91" customWidth="1"/>
    <col min="8" max="8" width="6.625" style="91" customWidth="1"/>
    <col min="9" max="9" width="4.5" style="91" customWidth="1"/>
    <col min="10" max="10" width="9" style="91" customWidth="1"/>
    <col min="11" max="11" width="6.375" style="91" customWidth="1"/>
    <col min="12" max="12" width="9" style="91" customWidth="1"/>
    <col min="13" max="13" width="4.625" style="91" customWidth="1"/>
    <col min="14" max="14" width="15.5" style="91" customWidth="1"/>
    <col min="15" max="15" width="11" style="91" customWidth="1"/>
    <col min="16" max="16" width="1.5" style="91" customWidth="1"/>
    <col min="17" max="17" width="9" style="91" customWidth="1"/>
    <col min="18" max="18" width="9" style="92" customWidth="1"/>
    <col min="19" max="19" width="17.375" style="91" customWidth="1"/>
    <col min="20" max="16384" width="9" style="91" customWidth="1"/>
  </cols>
  <sheetData>
    <row r="1" spans="1:18" s="93" customFormat="1" ht="26.1" customHeight="1">
      <c r="A1" s="119" t="s">
        <v>764</v>
      </c>
      <c r="B1" s="101"/>
      <c r="C1" s="101"/>
      <c r="D1" s="118"/>
      <c r="E1" s="93"/>
      <c r="F1" s="93"/>
      <c r="G1" s="93"/>
      <c r="H1" s="93"/>
      <c r="I1" s="93"/>
      <c r="J1" s="93"/>
      <c r="K1" s="93"/>
      <c r="L1" s="93"/>
      <c r="M1" s="93"/>
      <c r="N1" s="93"/>
      <c r="O1" s="93"/>
      <c r="Q1" s="93"/>
      <c r="R1" s="92"/>
    </row>
    <row r="2" spans="1:18" s="93" customFormat="1" ht="53.25" customHeight="1">
      <c r="A2" s="93"/>
      <c r="B2" s="101"/>
      <c r="C2" s="101"/>
      <c r="D2" s="118"/>
      <c r="E2" s="93"/>
      <c r="F2" s="93"/>
      <c r="G2" s="93"/>
      <c r="H2" s="93"/>
      <c r="I2" s="93"/>
      <c r="J2" s="93"/>
      <c r="K2" s="93"/>
      <c r="L2" s="93"/>
      <c r="M2" s="93"/>
      <c r="N2" s="93"/>
      <c r="O2" s="165"/>
      <c r="Q2" s="1687" t="s">
        <v>1018</v>
      </c>
      <c r="R2" s="93"/>
    </row>
    <row r="3" spans="1:18" ht="12" customHeight="1"/>
    <row r="4" spans="1:18" s="96" customFormat="1" ht="40.5" customHeight="1">
      <c r="A4" s="98" t="s">
        <v>1125</v>
      </c>
      <c r="B4" s="98"/>
      <c r="C4" s="98"/>
      <c r="D4" s="98"/>
      <c r="E4" s="98"/>
      <c r="F4" s="98"/>
      <c r="G4" s="98"/>
      <c r="H4" s="98"/>
      <c r="I4" s="143"/>
      <c r="J4" s="143"/>
      <c r="K4" s="143"/>
      <c r="L4" s="143"/>
      <c r="M4" s="143"/>
      <c r="N4" s="143"/>
      <c r="O4" s="143"/>
      <c r="Q4" s="96"/>
      <c r="R4" s="170"/>
    </row>
    <row r="5" spans="1:18" s="96" customFormat="1" ht="40.5" customHeight="1">
      <c r="A5" s="98"/>
      <c r="B5" s="98"/>
      <c r="C5" s="98"/>
      <c r="D5" s="98"/>
      <c r="E5" s="98"/>
      <c r="F5" s="98"/>
      <c r="G5" s="98"/>
      <c r="H5" s="98"/>
      <c r="I5" s="143"/>
      <c r="J5" s="143"/>
      <c r="K5" s="143"/>
      <c r="L5" s="143"/>
      <c r="M5" s="143"/>
      <c r="N5" s="143"/>
      <c r="O5" s="143"/>
      <c r="Q5" s="96"/>
      <c r="R5" s="170"/>
    </row>
    <row r="6" spans="1:18" s="93" customFormat="1" ht="26.1" customHeight="1">
      <c r="A6" s="93"/>
      <c r="B6" s="93"/>
      <c r="C6" s="93"/>
      <c r="D6" s="93"/>
      <c r="E6" s="93"/>
      <c r="F6" s="93"/>
      <c r="G6" s="93"/>
      <c r="H6" s="93"/>
      <c r="I6" s="93"/>
      <c r="J6" s="93"/>
      <c r="K6" s="93"/>
      <c r="L6" s="93"/>
      <c r="M6" s="153"/>
      <c r="N6" s="153"/>
      <c r="O6" s="153"/>
      <c r="Q6" s="93"/>
      <c r="R6" s="92"/>
    </row>
    <row r="7" spans="1:18" s="96" customFormat="1" ht="40.5" customHeight="1">
      <c r="A7" s="98"/>
      <c r="B7" s="98"/>
      <c r="C7" s="98"/>
      <c r="D7" s="98"/>
      <c r="E7" s="98"/>
      <c r="F7" s="98"/>
      <c r="G7" s="98"/>
      <c r="H7" s="98"/>
      <c r="I7" s="143"/>
      <c r="J7" s="143"/>
      <c r="K7" s="143"/>
      <c r="L7" s="143"/>
      <c r="M7" s="143"/>
      <c r="N7" s="143"/>
      <c r="O7" s="143"/>
      <c r="Q7" s="96"/>
      <c r="R7" s="170"/>
    </row>
    <row r="8" spans="1:18" ht="32.25" customHeight="1">
      <c r="A8" s="97" t="s">
        <v>1403</v>
      </c>
      <c r="B8" s="97"/>
      <c r="C8" s="97"/>
      <c r="D8" s="97"/>
      <c r="E8" s="97"/>
      <c r="F8" s="97"/>
      <c r="G8" s="97"/>
      <c r="H8" s="97"/>
      <c r="I8" s="97"/>
      <c r="J8" s="97"/>
    </row>
    <row r="9" spans="1:18" ht="21.75" customHeight="1">
      <c r="A9" s="97"/>
      <c r="B9" s="97"/>
      <c r="C9" s="97"/>
      <c r="D9" s="97"/>
      <c r="E9" s="97"/>
      <c r="F9" s="97"/>
      <c r="G9" s="97"/>
      <c r="H9" s="97"/>
      <c r="I9" s="97"/>
      <c r="J9" s="97"/>
      <c r="L9" s="150"/>
      <c r="M9" s="154"/>
    </row>
    <row r="10" spans="1:18" ht="26.1" customHeight="1">
      <c r="J10" s="93"/>
      <c r="K10" s="93"/>
      <c r="L10" s="93"/>
      <c r="M10" s="93"/>
      <c r="N10" s="93"/>
      <c r="O10" s="93"/>
    </row>
    <row r="11" spans="1:18" ht="19.5" customHeight="1">
      <c r="G11" s="136"/>
      <c r="H11" s="95"/>
      <c r="I11" s="142"/>
      <c r="J11" s="145"/>
      <c r="K11" s="145"/>
      <c r="L11" s="145"/>
      <c r="M11" s="145"/>
      <c r="N11" s="145"/>
      <c r="O11" s="145"/>
    </row>
    <row r="12" spans="1:18" ht="26.1" customHeight="1">
      <c r="G12" s="93" t="s">
        <v>659</v>
      </c>
      <c r="H12" s="1686"/>
      <c r="I12" s="1686"/>
      <c r="J12" s="148">
        <f>様1!$L$9</f>
        <v>0</v>
      </c>
      <c r="K12" s="148"/>
      <c r="L12" s="148"/>
      <c r="M12" s="148"/>
      <c r="N12" s="148"/>
      <c r="O12" s="148"/>
    </row>
    <row r="13" spans="1:18" ht="8.25" customHeight="1">
      <c r="G13" s="136"/>
      <c r="J13" s="145"/>
      <c r="K13" s="145"/>
      <c r="L13" s="145"/>
      <c r="M13" s="145"/>
      <c r="N13" s="145"/>
      <c r="O13" s="145"/>
    </row>
    <row r="14" spans="1:18" ht="26.1" customHeight="1">
      <c r="B14" s="107"/>
      <c r="C14" s="108"/>
      <c r="D14" s="119"/>
      <c r="F14" s="137" t="s">
        <v>835</v>
      </c>
      <c r="G14" s="93" t="s">
        <v>50</v>
      </c>
      <c r="I14" s="93"/>
      <c r="J14" s="148">
        <f>様1!$L$11</f>
        <v>0</v>
      </c>
      <c r="K14" s="148"/>
      <c r="L14" s="148"/>
      <c r="M14" s="148"/>
      <c r="N14" s="148"/>
      <c r="O14" s="148"/>
    </row>
    <row r="15" spans="1:18" ht="8.25" customHeight="1">
      <c r="B15" s="108"/>
      <c r="C15" s="108"/>
      <c r="D15" s="119"/>
      <c r="G15" s="136"/>
      <c r="J15" s="145"/>
      <c r="K15" s="145"/>
      <c r="L15" s="145"/>
      <c r="M15" s="145"/>
      <c r="N15" s="145"/>
      <c r="O15" s="145"/>
    </row>
    <row r="16" spans="1:18" s="94" customFormat="1" ht="25.5" customHeight="1">
      <c r="A16" s="91"/>
      <c r="B16" s="91"/>
      <c r="C16" s="91"/>
      <c r="D16" s="91"/>
      <c r="E16" s="91"/>
      <c r="G16" s="138" t="s">
        <v>1129</v>
      </c>
      <c r="I16" s="137"/>
      <c r="J16" s="148">
        <f>様1!$M$13</f>
        <v>0</v>
      </c>
      <c r="K16" s="148"/>
      <c r="L16" s="148"/>
      <c r="M16" s="148"/>
      <c r="N16" s="148"/>
      <c r="O16" s="148"/>
      <c r="R16" s="169"/>
    </row>
    <row r="17" spans="1:22" s="95" customFormat="1" ht="42.75" customHeight="1">
      <c r="A17" s="94"/>
      <c r="B17" s="94"/>
      <c r="C17" s="94"/>
      <c r="D17" s="94"/>
      <c r="E17" s="91"/>
      <c r="F17" s="91"/>
      <c r="G17" s="91"/>
      <c r="H17" s="91"/>
      <c r="K17" s="149"/>
      <c r="L17" s="149"/>
      <c r="M17" s="149"/>
      <c r="N17" s="149"/>
      <c r="O17" s="149"/>
      <c r="R17" s="169"/>
    </row>
    <row r="18" spans="1:22" ht="15" customHeight="1">
      <c r="A18" s="96"/>
      <c r="B18" s="96"/>
      <c r="C18" s="96"/>
      <c r="D18" s="96"/>
    </row>
    <row r="19" spans="1:22" s="93" customFormat="1" ht="72.75" customHeight="1">
      <c r="A19" s="91"/>
      <c r="B19" s="1683"/>
      <c r="C19" s="96" t="s">
        <v>1126</v>
      </c>
      <c r="D19" s="96"/>
      <c r="E19" s="96"/>
      <c r="F19" s="96"/>
      <c r="G19" s="96"/>
      <c r="H19" s="96"/>
      <c r="I19" s="96"/>
      <c r="J19" s="96"/>
      <c r="K19" s="96"/>
      <c r="L19" s="96"/>
      <c r="M19" s="96"/>
      <c r="N19" s="96"/>
      <c r="O19" s="96"/>
      <c r="Q19" s="93"/>
      <c r="R19" s="419"/>
      <c r="S19" s="1688"/>
      <c r="T19" s="1688"/>
      <c r="U19" s="1688"/>
      <c r="V19" s="1688"/>
    </row>
    <row r="20" spans="1:22" ht="72" customHeight="1"/>
    <row r="21" spans="1:22" s="93" customFormat="1" ht="78.75" customHeight="1">
      <c r="A21" s="99" t="s">
        <v>68</v>
      </c>
      <c r="B21" s="99"/>
      <c r="C21" s="99"/>
      <c r="D21" s="99"/>
      <c r="E21" s="99"/>
      <c r="F21" s="99"/>
      <c r="G21" s="99"/>
      <c r="H21" s="99"/>
      <c r="I21" s="99"/>
      <c r="J21" s="99"/>
      <c r="K21" s="99"/>
      <c r="L21" s="99"/>
      <c r="M21" s="99"/>
      <c r="N21" s="99"/>
      <c r="O21" s="99"/>
      <c r="Q21" s="93"/>
      <c r="R21" s="92"/>
      <c r="S21" s="93"/>
      <c r="T21" s="93"/>
      <c r="U21" s="93"/>
      <c r="V21" s="93"/>
    </row>
    <row r="22" spans="1:22" s="93" customFormat="1" ht="17.25" customHeight="1">
      <c r="A22" s="93"/>
      <c r="B22" s="103"/>
      <c r="C22" s="103"/>
      <c r="D22" s="93"/>
      <c r="E22" s="91"/>
      <c r="F22" s="133"/>
      <c r="G22" s="133"/>
      <c r="H22" s="133"/>
      <c r="I22" s="93"/>
      <c r="J22" s="93"/>
      <c r="K22" s="93"/>
      <c r="L22" s="93"/>
      <c r="M22" s="93"/>
      <c r="N22" s="93"/>
      <c r="O22" s="93"/>
      <c r="Q22" s="93"/>
      <c r="R22" s="92"/>
      <c r="S22" s="93"/>
      <c r="T22" s="93"/>
      <c r="U22" s="93"/>
      <c r="V22" s="93"/>
    </row>
    <row r="23" spans="1:22" s="93" customFormat="1" ht="10.5" customHeight="1">
      <c r="A23" s="93"/>
      <c r="B23" s="101"/>
      <c r="C23" s="101"/>
      <c r="D23" s="101"/>
      <c r="E23" s="101"/>
      <c r="F23" s="101"/>
      <c r="G23" s="101"/>
      <c r="H23" s="101"/>
      <c r="I23" s="101"/>
      <c r="J23" s="101"/>
      <c r="K23" s="101"/>
      <c r="L23" s="101"/>
      <c r="M23" s="101"/>
      <c r="N23" s="101"/>
      <c r="O23" s="101"/>
      <c r="Q23" s="93"/>
      <c r="R23" s="92"/>
      <c r="S23" s="93"/>
      <c r="T23" s="93"/>
      <c r="U23" s="93"/>
      <c r="V23" s="93"/>
    </row>
    <row r="24" spans="1:22" s="93" customFormat="1" ht="26.1" customHeight="1">
      <c r="A24" s="93"/>
      <c r="B24" s="93" t="s">
        <v>1052</v>
      </c>
      <c r="C24" s="93" t="s">
        <v>743</v>
      </c>
      <c r="D24" s="1685"/>
      <c r="E24" s="93" t="s">
        <v>643</v>
      </c>
      <c r="F24" s="93"/>
      <c r="G24" s="93"/>
      <c r="H24" s="93"/>
      <c r="I24" s="1685" t="str">
        <f>IF(様1!$G$24="","",IF(様1!$G$25="",様1!$G$24,様1!$G$25))</f>
        <v/>
      </c>
      <c r="J24" s="1685"/>
      <c r="K24" s="1685"/>
      <c r="L24" s="1685"/>
      <c r="M24" s="1685"/>
      <c r="N24" s="1685"/>
      <c r="O24" s="93"/>
      <c r="Q24" s="93"/>
      <c r="R24" s="92"/>
      <c r="S24" s="93"/>
      <c r="T24" s="93"/>
      <c r="U24" s="93"/>
      <c r="V24" s="93"/>
    </row>
    <row r="25" spans="1:22" ht="25.5" customHeight="1">
      <c r="B25" s="92"/>
      <c r="C25" s="92"/>
      <c r="D25" s="92"/>
      <c r="E25" s="92"/>
      <c r="F25" s="92"/>
      <c r="G25" s="92"/>
      <c r="H25" s="92"/>
      <c r="I25" s="92"/>
      <c r="J25" s="92"/>
    </row>
    <row r="27" spans="1:22" ht="26.1" customHeight="1">
      <c r="B27" s="93" t="s">
        <v>1127</v>
      </c>
      <c r="C27" s="1684">
        <f>様1!$F$26</f>
        <v>0</v>
      </c>
      <c r="D27" s="1684"/>
      <c r="E27" s="1684"/>
      <c r="F27" s="1684"/>
      <c r="G27" s="1684"/>
      <c r="H27" s="91" t="s">
        <v>1128</v>
      </c>
      <c r="I27" s="1684">
        <f>様1!$K$26</f>
        <v>0</v>
      </c>
      <c r="J27" s="1684"/>
      <c r="K27" s="1684"/>
      <c r="L27" s="1684"/>
      <c r="M27" s="1684"/>
      <c r="N27" s="1684"/>
      <c r="O27" s="91" t="s">
        <v>1061</v>
      </c>
    </row>
  </sheetData>
  <mergeCells count="15">
    <mergeCell ref="A4:O4"/>
    <mergeCell ref="M6:O6"/>
    <mergeCell ref="A8:J8"/>
    <mergeCell ref="J11:O11"/>
    <mergeCell ref="J12:O12"/>
    <mergeCell ref="J13:O13"/>
    <mergeCell ref="J14:O14"/>
    <mergeCell ref="J15:O15"/>
    <mergeCell ref="J16:O16"/>
    <mergeCell ref="C19:O19"/>
    <mergeCell ref="S19:V19"/>
    <mergeCell ref="A21:O21"/>
    <mergeCell ref="I24:N24"/>
    <mergeCell ref="C27:G27"/>
    <mergeCell ref="I27:N27"/>
  </mergeCells>
  <phoneticPr fontId="16"/>
  <conditionalFormatting sqref="M6">
    <cfRule type="containsBlanks" dxfId="18" priority="21">
      <formula>LEN(TRIM(M6))=0</formula>
    </cfRule>
  </conditionalFormatting>
  <conditionalFormatting sqref="S19">
    <cfRule type="containsBlanks" dxfId="17" priority="6">
      <formula>LEN(TRIM(S19))=0</formula>
    </cfRule>
  </conditionalFormatting>
  <conditionalFormatting sqref="B19">
    <cfRule type="containsBlanks" dxfId="16" priority="5">
      <formula>LEN(TRIM(B19))=0</formula>
    </cfRule>
  </conditionalFormatting>
  <conditionalFormatting sqref="D24">
    <cfRule type="containsBlanks" dxfId="15" priority="4">
      <formula>LEN(TRIM(D24))=0</formula>
    </cfRule>
  </conditionalFormatting>
  <conditionalFormatting sqref="C27">
    <cfRule type="containsBlanks" dxfId="14" priority="2">
      <formula>LEN(TRIM(C27))=0</formula>
    </cfRule>
  </conditionalFormatting>
  <conditionalFormatting sqref="I27">
    <cfRule type="containsBlanks" dxfId="13" priority="1">
      <formula>LEN(TRIM(I27))=0</formula>
    </cfRule>
  </conditionalFormatting>
  <dataValidations count="2">
    <dataValidation imeMode="off" allowBlank="1" showDropDown="0" showInputMessage="1" showErrorMessage="1" sqref="H12"/>
    <dataValidation imeMode="fullKatakana" allowBlank="1" showDropDown="0" showInputMessage="1" showErrorMessage="1" sqref="J11:O15"/>
  </dataValidations>
  <printOptions horizontalCentered="1"/>
  <pageMargins left="0.59055118110236227" right="0.59055118110236227" top="0.31496062992125984" bottom="0.39370078740157483" header="0.19685039370078741" footer="0.31496062992125984"/>
  <pageSetup paperSize="9" scale="68" fitToWidth="1" fitToHeight="0" orientation="portrait" usePrinterDefaults="1" r:id="rId1"/>
  <headerFooter scaleWithDoc="0">
    <oddFooter xml:space="preserve">&amp;R&amp;10
</oddFooter>
  </headerFooter>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sheetPr codeName="Sheet28">
    <tabColor indexed="27"/>
  </sheetPr>
  <dimension ref="A2:IV37"/>
  <sheetViews>
    <sheetView view="pageBreakPreview" topLeftCell="A4" zoomScaleSheetLayoutView="100" workbookViewId="0">
      <selection activeCell="U35" sqref="U35:AE35"/>
    </sheetView>
  </sheetViews>
  <sheetFormatPr defaultColWidth="2.75" defaultRowHeight="13.5"/>
  <cols>
    <col min="1" max="1" width="2.75" style="1689" bestFit="1" customWidth="0"/>
    <col min="2" max="32" width="2.625" style="1689" customWidth="1"/>
    <col min="33" max="33" width="2.75" style="1689"/>
    <col min="34" max="256" width="2.75" style="1689" bestFit="1" customWidth="0"/>
  </cols>
  <sheetData>
    <row r="2" spans="3:32" ht="14.25">
      <c r="C2" s="1690" t="s">
        <v>1714</v>
      </c>
      <c r="D2" s="1691"/>
      <c r="E2" s="1691"/>
      <c r="F2" s="1691"/>
      <c r="G2" s="1691"/>
      <c r="H2" s="1691"/>
      <c r="I2" s="1691"/>
      <c r="J2" s="1691"/>
      <c r="K2" s="1691"/>
      <c r="L2" s="1691"/>
      <c r="M2" s="1691"/>
      <c r="N2" s="1691"/>
      <c r="O2" s="1691"/>
      <c r="P2" s="1691"/>
      <c r="Q2" s="1691"/>
      <c r="R2" s="1691"/>
      <c r="S2" s="1691"/>
      <c r="T2" s="1691"/>
      <c r="U2" s="1691"/>
      <c r="V2" s="1691"/>
      <c r="W2" s="1691"/>
      <c r="X2" s="1691"/>
      <c r="Y2" s="1691"/>
      <c r="Z2" s="1691"/>
      <c r="AA2" s="1691"/>
      <c r="AB2" s="1691"/>
      <c r="AC2" s="1691"/>
      <c r="AD2" s="1691"/>
      <c r="AE2" s="1691"/>
      <c r="AF2" s="1691"/>
    </row>
    <row r="3" spans="3:32" ht="14.25">
      <c r="C3" s="1691"/>
      <c r="D3" s="1691"/>
      <c r="E3" s="1691"/>
      <c r="F3" s="1691"/>
      <c r="G3" s="1691"/>
      <c r="H3" s="1691"/>
      <c r="I3" s="1691"/>
      <c r="J3" s="1691"/>
      <c r="K3" s="1691"/>
      <c r="L3" s="1691"/>
      <c r="M3" s="1691"/>
      <c r="N3" s="1691"/>
      <c r="O3" s="1691"/>
      <c r="P3" s="1691"/>
      <c r="Q3" s="1691"/>
      <c r="R3" s="1691"/>
      <c r="S3" s="1691"/>
      <c r="T3" s="1691"/>
      <c r="U3" s="1691"/>
      <c r="V3" s="1691"/>
      <c r="W3" s="1691"/>
      <c r="X3" s="1691"/>
      <c r="Y3" s="1691"/>
      <c r="Z3" s="1691"/>
      <c r="AA3" s="1691"/>
      <c r="AB3" s="1691"/>
      <c r="AC3" s="1691"/>
      <c r="AD3" s="1691"/>
      <c r="AE3" s="1691"/>
      <c r="AF3" s="1691"/>
    </row>
    <row r="4" spans="3:32" ht="14.25">
      <c r="C4" s="1691"/>
      <c r="D4" s="1691"/>
      <c r="E4" s="1691"/>
      <c r="F4" s="1691"/>
      <c r="G4" s="1691"/>
      <c r="H4" s="1691"/>
      <c r="I4" s="1691"/>
      <c r="J4" s="1691"/>
      <c r="K4" s="1691"/>
      <c r="L4" s="1691"/>
      <c r="M4" s="1691"/>
      <c r="N4" s="1691"/>
      <c r="O4" s="1691"/>
      <c r="P4" s="1691"/>
      <c r="Q4" s="1691"/>
      <c r="R4" s="1691"/>
      <c r="S4" s="1691"/>
      <c r="T4" s="1691"/>
      <c r="U4" s="1691"/>
      <c r="V4" s="1691"/>
      <c r="W4" s="1691"/>
      <c r="X4" s="1691"/>
      <c r="Y4" s="1691"/>
      <c r="Z4" s="1691"/>
      <c r="AA4" s="1691"/>
      <c r="AB4" s="1691"/>
      <c r="AC4" s="1691"/>
      <c r="AD4" s="1691"/>
      <c r="AE4" s="1691"/>
      <c r="AF4" s="1691"/>
    </row>
    <row r="5" spans="3:32" ht="14.25">
      <c r="C5" s="1691"/>
      <c r="D5" s="1691"/>
      <c r="E5" s="1691"/>
      <c r="F5" s="1691"/>
      <c r="G5" s="1691"/>
      <c r="H5" s="1691"/>
      <c r="I5" s="1691"/>
      <c r="J5" s="1691"/>
      <c r="K5" s="1691"/>
      <c r="L5" s="1691"/>
      <c r="M5" s="1691"/>
      <c r="N5" s="1691"/>
      <c r="O5" s="1691"/>
      <c r="P5" s="1691"/>
      <c r="Q5" s="1691"/>
      <c r="R5" s="1691"/>
      <c r="S5" s="1691"/>
      <c r="T5" s="1691"/>
      <c r="U5" s="1691"/>
      <c r="V5" s="1691"/>
      <c r="W5" s="1691"/>
      <c r="X5" s="1691"/>
      <c r="Y5" s="1691"/>
      <c r="Z5" s="1691"/>
      <c r="AA5" s="1691"/>
      <c r="AB5" s="1691"/>
      <c r="AC5" s="1691"/>
      <c r="AD5" s="1691"/>
      <c r="AE5" s="1691"/>
      <c r="AF5" s="1691"/>
    </row>
    <row r="6" spans="3:32" ht="14.25">
      <c r="C6" s="1691"/>
      <c r="D6" s="1695"/>
      <c r="E6" s="1695"/>
      <c r="F6" s="1695"/>
      <c r="G6" s="1695"/>
      <c r="H6" s="1695"/>
      <c r="I6" s="1695"/>
      <c r="J6" s="1695"/>
      <c r="K6" s="1695"/>
      <c r="L6" s="1695"/>
      <c r="M6" s="1696" t="s">
        <v>881</v>
      </c>
      <c r="N6" s="1691"/>
      <c r="O6" s="1695"/>
      <c r="P6" s="1695"/>
      <c r="Q6" s="1695"/>
      <c r="R6" s="1695"/>
      <c r="S6" s="1695"/>
      <c r="T6" s="1695"/>
      <c r="U6" s="1695"/>
      <c r="V6" s="1695"/>
      <c r="W6" s="1695"/>
      <c r="X6" s="1695"/>
      <c r="Y6" s="1695"/>
      <c r="Z6" s="1695"/>
      <c r="AA6" s="1695"/>
      <c r="AB6" s="1695"/>
      <c r="AC6" s="1695"/>
      <c r="AD6" s="1695"/>
      <c r="AE6" s="1695"/>
      <c r="AF6" s="1695"/>
    </row>
    <row r="7" spans="3:32" ht="14.25">
      <c r="C7" s="1691"/>
      <c r="D7" s="1691"/>
      <c r="E7" s="1691"/>
      <c r="F7" s="1691"/>
      <c r="G7" s="1691"/>
      <c r="H7" s="1691"/>
      <c r="I7" s="1691"/>
      <c r="J7" s="1691"/>
      <c r="K7" s="1691"/>
      <c r="L7" s="1691"/>
      <c r="M7" s="1691"/>
      <c r="N7" s="1691"/>
      <c r="O7" s="1691"/>
      <c r="P7" s="1691"/>
      <c r="Q7" s="1691"/>
      <c r="R7" s="1691"/>
      <c r="S7" s="1691"/>
      <c r="T7" s="1691"/>
      <c r="U7" s="1691"/>
      <c r="V7" s="1691"/>
      <c r="W7" s="1691"/>
      <c r="X7" s="1691"/>
      <c r="Y7" s="1691"/>
      <c r="Z7" s="1691"/>
      <c r="AA7" s="1691"/>
      <c r="AB7" s="1691"/>
      <c r="AC7" s="1691"/>
      <c r="AD7" s="1691"/>
      <c r="AE7" s="1691"/>
      <c r="AF7" s="1691"/>
    </row>
    <row r="8" spans="3:32" ht="14.25">
      <c r="C8" s="1691"/>
      <c r="D8" s="1691"/>
      <c r="E8" s="1691"/>
      <c r="F8" s="1691"/>
      <c r="G8" s="1691"/>
      <c r="H8" s="1691"/>
      <c r="I8" s="1691"/>
      <c r="J8" s="1691"/>
      <c r="K8" s="1691"/>
      <c r="L8" s="1691"/>
      <c r="M8" s="1691"/>
      <c r="N8" s="1691"/>
      <c r="O8" s="1691"/>
      <c r="P8" s="1691"/>
      <c r="Q8" s="1691"/>
      <c r="R8" s="1691"/>
      <c r="S8" s="1691"/>
      <c r="T8" s="1691"/>
      <c r="U8" s="1691"/>
      <c r="V8" s="1691"/>
      <c r="W8" s="1691"/>
      <c r="X8" s="1691"/>
      <c r="Y8" s="1691"/>
      <c r="Z8" s="1691"/>
      <c r="AA8" s="1691"/>
      <c r="AB8" s="1691"/>
      <c r="AC8" s="1691"/>
      <c r="AD8" s="1691"/>
      <c r="AE8" s="1691"/>
      <c r="AF8" s="1691"/>
    </row>
    <row r="9" spans="3:32" ht="14.25">
      <c r="C9" s="1691"/>
      <c r="D9" s="1691"/>
      <c r="E9" s="1691"/>
      <c r="F9" s="1691"/>
      <c r="G9" s="1691"/>
      <c r="H9" s="1691"/>
      <c r="I9" s="1691"/>
      <c r="J9" s="1691"/>
      <c r="K9" s="1691"/>
      <c r="L9" s="1691"/>
      <c r="M9" s="1691"/>
      <c r="N9" s="1691"/>
      <c r="O9" s="1691"/>
      <c r="P9" s="1691"/>
      <c r="Q9" s="1691"/>
      <c r="R9" s="1691"/>
      <c r="S9" s="1691"/>
      <c r="T9" s="1691"/>
      <c r="U9" s="1691"/>
      <c r="V9" s="1691"/>
      <c r="W9" s="1691"/>
      <c r="X9" s="1691"/>
      <c r="Y9" s="1691"/>
      <c r="Z9" s="1691"/>
      <c r="AA9" s="1691"/>
      <c r="AB9" s="1691"/>
      <c r="AC9" s="1691"/>
      <c r="AD9" s="1691"/>
      <c r="AE9" s="1691"/>
      <c r="AF9" s="1691"/>
    </row>
    <row r="10" spans="3:32" ht="14.25">
      <c r="C10" s="1690" t="s">
        <v>1715</v>
      </c>
      <c r="D10" s="1691"/>
      <c r="E10" s="1691"/>
      <c r="F10" s="1691"/>
      <c r="G10" s="1691"/>
      <c r="H10" s="1691"/>
      <c r="I10" s="1691"/>
      <c r="J10" s="1691"/>
      <c r="K10" s="1691"/>
      <c r="L10" s="1691"/>
      <c r="M10" s="1691"/>
      <c r="N10" s="1691"/>
      <c r="O10" s="1691"/>
      <c r="P10" s="1691"/>
      <c r="Q10" s="1691"/>
      <c r="R10" s="1691"/>
      <c r="S10" s="1691"/>
      <c r="T10" s="1691"/>
      <c r="U10" s="1691"/>
      <c r="V10" s="1691"/>
      <c r="W10" s="1691"/>
      <c r="X10" s="1691"/>
      <c r="Y10" s="1691"/>
      <c r="Z10" s="1691"/>
      <c r="AA10" s="1691"/>
      <c r="AB10" s="1691"/>
      <c r="AC10" s="1691"/>
      <c r="AD10" s="1691"/>
      <c r="AE10" s="1691"/>
      <c r="AF10" s="1691"/>
    </row>
    <row r="11" spans="3:32" ht="14.25">
      <c r="C11" s="1690" t="s">
        <v>1150</v>
      </c>
      <c r="D11" s="1691"/>
      <c r="E11" s="1691"/>
      <c r="F11" s="1691"/>
      <c r="G11" s="1691"/>
      <c r="H11" s="1691"/>
      <c r="I11" s="1691"/>
      <c r="J11" s="1691"/>
      <c r="K11" s="1691"/>
      <c r="L11" s="1691"/>
      <c r="M11" s="1691"/>
      <c r="N11" s="1691"/>
      <c r="O11" s="1691"/>
      <c r="P11" s="1691"/>
      <c r="Q11" s="1691"/>
      <c r="R11" s="1691"/>
      <c r="S11" s="1691"/>
      <c r="T11" s="1691"/>
      <c r="U11" s="1691"/>
      <c r="V11" s="1691"/>
      <c r="W11" s="1691"/>
      <c r="X11" s="1691"/>
      <c r="Y11" s="1691"/>
      <c r="Z11" s="1691"/>
      <c r="AA11" s="1691"/>
      <c r="AB11" s="1691"/>
      <c r="AC11" s="1691"/>
      <c r="AD11" s="1691"/>
      <c r="AE11" s="1691"/>
      <c r="AF11" s="1691"/>
    </row>
    <row r="12" spans="3:32" ht="14.25">
      <c r="C12" s="1691"/>
      <c r="D12" s="1691"/>
      <c r="E12" s="1691"/>
      <c r="F12" s="1691"/>
      <c r="G12" s="1691"/>
      <c r="H12" s="1691"/>
      <c r="I12" s="1691"/>
      <c r="J12" s="1691"/>
      <c r="K12" s="1691"/>
      <c r="L12" s="1691"/>
      <c r="M12" s="1691"/>
      <c r="N12" s="1691"/>
      <c r="O12" s="1691"/>
      <c r="P12" s="1691"/>
      <c r="Q12" s="1691"/>
      <c r="R12" s="1691"/>
      <c r="S12" s="1691"/>
      <c r="T12" s="1691"/>
      <c r="U12" s="1691"/>
      <c r="V12" s="1691"/>
      <c r="W12" s="1691"/>
      <c r="X12" s="1691"/>
      <c r="Y12" s="1691"/>
      <c r="Z12" s="1691"/>
      <c r="AA12" s="1691"/>
      <c r="AB12" s="1691"/>
      <c r="AC12" s="1691"/>
      <c r="AD12" s="1691"/>
      <c r="AE12" s="1691"/>
      <c r="AF12" s="1691"/>
    </row>
    <row r="13" spans="3:32" ht="14.25">
      <c r="C13" s="1691"/>
      <c r="D13" s="1691"/>
      <c r="E13" s="1691"/>
      <c r="F13" s="1691"/>
      <c r="G13" s="1691"/>
      <c r="H13" s="1691"/>
      <c r="I13" s="1691"/>
      <c r="J13" s="1691"/>
      <c r="K13" s="1691"/>
      <c r="L13" s="1691"/>
      <c r="M13" s="1691"/>
      <c r="N13" s="1691"/>
      <c r="O13" s="1691"/>
      <c r="P13" s="1691"/>
      <c r="Q13" s="1691"/>
      <c r="R13" s="1691"/>
      <c r="S13" s="1691"/>
      <c r="T13" s="1691"/>
      <c r="U13" s="1691"/>
      <c r="V13" s="1691"/>
      <c r="W13" s="1691"/>
      <c r="X13" s="1691"/>
      <c r="Y13" s="1691"/>
      <c r="Z13" s="1691"/>
      <c r="AA13" s="1691"/>
      <c r="AB13" s="1691"/>
      <c r="AC13" s="1691"/>
      <c r="AD13" s="1691"/>
      <c r="AE13" s="1691"/>
      <c r="AF13" s="1691"/>
    </row>
    <row r="14" spans="3:32" ht="18.75" customHeight="1">
      <c r="C14" s="1690" t="s">
        <v>542</v>
      </c>
      <c r="D14" s="1690"/>
      <c r="E14" s="1691"/>
      <c r="F14" s="1691"/>
      <c r="G14" s="1690"/>
      <c r="H14" s="1691"/>
      <c r="I14" s="1691"/>
      <c r="J14" s="1691"/>
      <c r="K14" s="1691"/>
      <c r="L14" s="1691"/>
      <c r="M14" s="1691"/>
      <c r="N14" s="1691"/>
      <c r="O14" s="1691"/>
      <c r="P14" s="1691"/>
      <c r="Q14" s="1691"/>
      <c r="R14" s="1691"/>
      <c r="S14" s="1691"/>
      <c r="T14" s="1691"/>
      <c r="U14" s="1691"/>
      <c r="V14" s="1691"/>
      <c r="W14" s="1691"/>
      <c r="X14" s="1691"/>
      <c r="Y14" s="1691"/>
      <c r="Z14" s="1691"/>
      <c r="AA14" s="1691"/>
      <c r="AB14" s="1691"/>
      <c r="AC14" s="1691"/>
      <c r="AD14" s="1691"/>
      <c r="AE14" s="1691"/>
      <c r="AF14" s="1691"/>
    </row>
    <row r="15" spans="3:32" ht="22.5" customHeight="1">
      <c r="C15" s="1692" t="s">
        <v>1657</v>
      </c>
      <c r="D15" s="1692"/>
      <c r="E15" s="1692"/>
      <c r="F15" s="1692"/>
      <c r="G15" s="1692"/>
      <c r="H15" s="1692"/>
      <c r="I15" s="1692"/>
      <c r="J15" s="1692"/>
      <c r="K15" s="1692"/>
      <c r="L15" s="1692"/>
      <c r="M15" s="1692" t="s">
        <v>878</v>
      </c>
      <c r="N15" s="1692"/>
      <c r="O15" s="1692"/>
      <c r="P15" s="1692"/>
      <c r="Q15" s="1692"/>
      <c r="R15" s="1692"/>
      <c r="S15" s="1692"/>
      <c r="T15" s="1692"/>
      <c r="U15" s="1692"/>
      <c r="V15" s="1692"/>
      <c r="W15" s="1692" t="s">
        <v>1493</v>
      </c>
      <c r="X15" s="1692"/>
      <c r="Y15" s="1692"/>
      <c r="Z15" s="1692"/>
      <c r="AA15" s="1692"/>
      <c r="AB15" s="1692"/>
      <c r="AC15" s="1692"/>
      <c r="AD15" s="1692"/>
      <c r="AE15" s="1692"/>
      <c r="AF15" s="1692"/>
    </row>
    <row r="16" spans="3:32" ht="48.75" customHeight="1">
      <c r="C16" s="1693" t="s">
        <v>1119</v>
      </c>
      <c r="D16" s="1693"/>
      <c r="E16" s="1693"/>
      <c r="F16" s="1693"/>
      <c r="G16" s="1693"/>
      <c r="H16" s="1693"/>
      <c r="I16" s="1693"/>
      <c r="J16" s="1693"/>
      <c r="K16" s="1693"/>
      <c r="L16" s="1693"/>
      <c r="M16" s="1693"/>
      <c r="N16" s="1693"/>
      <c r="O16" s="1693"/>
      <c r="P16" s="1693"/>
      <c r="Q16" s="1693"/>
      <c r="R16" s="1693"/>
      <c r="S16" s="1693"/>
      <c r="T16" s="1693"/>
      <c r="U16" s="1693"/>
      <c r="V16" s="1693"/>
      <c r="W16" s="1693"/>
      <c r="X16" s="1693"/>
      <c r="Y16" s="1693"/>
      <c r="Z16" s="1693"/>
      <c r="AA16" s="1693"/>
      <c r="AB16" s="1693"/>
      <c r="AC16" s="1693"/>
      <c r="AD16" s="1693"/>
      <c r="AE16" s="1693"/>
      <c r="AF16" s="1693"/>
    </row>
    <row r="17" spans="3:33" ht="48.75" customHeight="1">
      <c r="C17" s="1693" t="s">
        <v>663</v>
      </c>
      <c r="D17" s="1693"/>
      <c r="E17" s="1693"/>
      <c r="F17" s="1693"/>
      <c r="G17" s="1693"/>
      <c r="H17" s="1693"/>
      <c r="I17" s="1693"/>
      <c r="J17" s="1693"/>
      <c r="K17" s="1693"/>
      <c r="L17" s="1693"/>
      <c r="M17" s="1693"/>
      <c r="N17" s="1693"/>
      <c r="O17" s="1693"/>
      <c r="P17" s="1693"/>
      <c r="Q17" s="1693"/>
      <c r="R17" s="1693"/>
      <c r="S17" s="1693"/>
      <c r="T17" s="1693"/>
      <c r="U17" s="1693"/>
      <c r="V17" s="1693"/>
      <c r="W17" s="1693"/>
      <c r="X17" s="1693"/>
      <c r="Y17" s="1693"/>
      <c r="Z17" s="1693"/>
      <c r="AA17" s="1693"/>
      <c r="AB17" s="1693"/>
      <c r="AC17" s="1693"/>
      <c r="AD17" s="1693"/>
      <c r="AE17" s="1693"/>
      <c r="AF17" s="1693"/>
    </row>
    <row r="18" spans="3:33" ht="48.75" customHeight="1">
      <c r="C18" s="1693"/>
      <c r="D18" s="1693"/>
      <c r="E18" s="1693"/>
      <c r="F18" s="1693"/>
      <c r="G18" s="1693"/>
      <c r="H18" s="1693"/>
      <c r="I18" s="1693"/>
      <c r="J18" s="1693"/>
      <c r="K18" s="1693"/>
      <c r="L18" s="1693"/>
      <c r="M18" s="1693"/>
      <c r="N18" s="1693"/>
      <c r="O18" s="1693"/>
      <c r="P18" s="1693"/>
      <c r="Q18" s="1693"/>
      <c r="R18" s="1693"/>
      <c r="S18" s="1693"/>
      <c r="T18" s="1693"/>
      <c r="U18" s="1693"/>
      <c r="V18" s="1693"/>
      <c r="W18" s="1693"/>
      <c r="X18" s="1693"/>
      <c r="Y18" s="1693"/>
      <c r="Z18" s="1693"/>
      <c r="AA18" s="1693"/>
      <c r="AB18" s="1693"/>
      <c r="AC18" s="1693"/>
      <c r="AD18" s="1693"/>
      <c r="AE18" s="1693"/>
      <c r="AF18" s="1693"/>
    </row>
    <row r="19" spans="3:33" ht="48.75" customHeight="1">
      <c r="C19" s="1693"/>
      <c r="D19" s="1693"/>
      <c r="E19" s="1693"/>
      <c r="F19" s="1693"/>
      <c r="G19" s="1693"/>
      <c r="H19" s="1693"/>
      <c r="I19" s="1693"/>
      <c r="J19" s="1693"/>
      <c r="K19" s="1693"/>
      <c r="L19" s="1693"/>
      <c r="M19" s="1693"/>
      <c r="N19" s="1693"/>
      <c r="O19" s="1693"/>
      <c r="P19" s="1693"/>
      <c r="Q19" s="1693"/>
      <c r="R19" s="1693"/>
      <c r="S19" s="1693"/>
      <c r="T19" s="1693"/>
      <c r="U19" s="1693"/>
      <c r="V19" s="1693"/>
      <c r="W19" s="1693"/>
      <c r="X19" s="1693"/>
      <c r="Y19" s="1693"/>
      <c r="Z19" s="1693"/>
      <c r="AA19" s="1693"/>
      <c r="AB19" s="1693"/>
      <c r="AC19" s="1693"/>
      <c r="AD19" s="1693"/>
      <c r="AE19" s="1693"/>
      <c r="AF19" s="1693"/>
    </row>
    <row r="20" spans="3:33" ht="14.25">
      <c r="C20" s="1691"/>
      <c r="D20" s="1691"/>
      <c r="E20" s="1691"/>
      <c r="F20" s="1691"/>
      <c r="G20" s="1691"/>
      <c r="H20" s="1691"/>
      <c r="I20" s="1691"/>
      <c r="J20" s="1691"/>
      <c r="K20" s="1691"/>
      <c r="L20" s="1691"/>
      <c r="M20" s="1691"/>
      <c r="N20" s="1691"/>
      <c r="O20" s="1691"/>
      <c r="P20" s="1691"/>
      <c r="Q20" s="1691"/>
      <c r="R20" s="1691"/>
      <c r="S20" s="1691"/>
      <c r="T20" s="1691"/>
      <c r="U20" s="1691"/>
      <c r="V20" s="1691"/>
      <c r="W20" s="1691"/>
      <c r="X20" s="1691"/>
      <c r="Y20" s="1691"/>
      <c r="Z20" s="1691"/>
      <c r="AA20" s="1691"/>
      <c r="AB20" s="1691"/>
      <c r="AC20" s="1691"/>
      <c r="AD20" s="1691"/>
      <c r="AE20" s="1691"/>
      <c r="AF20" s="1691"/>
    </row>
    <row r="21" spans="3:33" ht="22.5" customHeight="1">
      <c r="C21" s="1692" t="s">
        <v>1716</v>
      </c>
      <c r="D21" s="1692"/>
      <c r="E21" s="1692"/>
      <c r="F21" s="1692"/>
      <c r="G21" s="1692"/>
      <c r="H21" s="1692"/>
      <c r="I21" s="1692"/>
      <c r="J21" s="1692"/>
      <c r="K21" s="1692"/>
      <c r="L21" s="1692"/>
      <c r="M21" s="1692" t="s">
        <v>1718</v>
      </c>
      <c r="N21" s="1692"/>
      <c r="O21" s="1692"/>
      <c r="P21" s="1692"/>
      <c r="Q21" s="1692"/>
      <c r="R21" s="1692"/>
      <c r="S21" s="1692"/>
      <c r="T21" s="1692"/>
      <c r="U21" s="1692"/>
      <c r="V21" s="1692"/>
      <c r="W21" s="1692" t="s">
        <v>713</v>
      </c>
      <c r="X21" s="1692"/>
      <c r="Y21" s="1692"/>
      <c r="Z21" s="1692"/>
      <c r="AA21" s="1692"/>
      <c r="AB21" s="1692"/>
      <c r="AC21" s="1692"/>
      <c r="AD21" s="1692"/>
      <c r="AE21" s="1692"/>
      <c r="AF21" s="1692"/>
    </row>
    <row r="22" spans="3:33" ht="60" customHeight="1">
      <c r="C22" s="1694"/>
      <c r="D22" s="1694"/>
      <c r="E22" s="1694"/>
      <c r="F22" s="1694"/>
      <c r="G22" s="1694"/>
      <c r="H22" s="1694"/>
      <c r="I22" s="1694"/>
      <c r="J22" s="1694"/>
      <c r="K22" s="1694"/>
      <c r="L22" s="1694"/>
      <c r="M22" s="1694"/>
      <c r="N22" s="1694"/>
      <c r="O22" s="1694"/>
      <c r="P22" s="1694"/>
      <c r="Q22" s="1694"/>
      <c r="R22" s="1694"/>
      <c r="S22" s="1694"/>
      <c r="T22" s="1694"/>
      <c r="U22" s="1694"/>
      <c r="V22" s="1694"/>
      <c r="W22" s="1694"/>
      <c r="X22" s="1694"/>
      <c r="Y22" s="1694"/>
      <c r="Z22" s="1694"/>
      <c r="AA22" s="1694"/>
      <c r="AB22" s="1694"/>
      <c r="AC22" s="1694"/>
      <c r="AD22" s="1694"/>
      <c r="AE22" s="1694"/>
      <c r="AF22" s="1694"/>
    </row>
    <row r="23" spans="3:33" ht="14.25">
      <c r="C23" s="1691"/>
      <c r="D23" s="1691"/>
      <c r="E23" s="1691"/>
      <c r="F23" s="1691"/>
      <c r="G23" s="1691"/>
      <c r="H23" s="1691"/>
      <c r="I23" s="1691"/>
      <c r="J23" s="1691"/>
      <c r="K23" s="1691"/>
      <c r="L23" s="1691"/>
      <c r="M23" s="1691"/>
      <c r="N23" s="1691"/>
      <c r="O23" s="1691"/>
      <c r="P23" s="1691"/>
      <c r="Q23" s="1691"/>
      <c r="R23" s="1691"/>
      <c r="S23" s="1691"/>
      <c r="T23" s="1691"/>
      <c r="U23" s="1691"/>
      <c r="V23" s="1691"/>
      <c r="W23" s="1691"/>
      <c r="X23" s="1691"/>
      <c r="Y23" s="1691"/>
      <c r="Z23" s="1691"/>
      <c r="AA23" s="1691"/>
      <c r="AB23" s="1691"/>
      <c r="AC23" s="1691"/>
      <c r="AD23" s="1691"/>
      <c r="AE23" s="1691"/>
      <c r="AF23" s="1691"/>
    </row>
    <row r="24" spans="3:33" ht="14.25">
      <c r="C24" s="1691"/>
      <c r="D24" s="1691"/>
      <c r="E24" s="1691"/>
      <c r="F24" s="1691"/>
      <c r="G24" s="1691"/>
      <c r="H24" s="1691"/>
      <c r="I24" s="1691"/>
      <c r="J24" s="1691"/>
      <c r="K24" s="1691"/>
      <c r="L24" s="1691"/>
      <c r="M24" s="1691"/>
      <c r="N24" s="1691"/>
      <c r="O24" s="1691"/>
      <c r="P24" s="1691"/>
      <c r="Q24" s="1691"/>
      <c r="R24" s="1691"/>
      <c r="S24" s="1691"/>
      <c r="T24" s="1691"/>
      <c r="U24" s="1691"/>
      <c r="V24" s="1691"/>
      <c r="W24" s="1691"/>
      <c r="X24" s="1691"/>
      <c r="Y24" s="1691"/>
      <c r="Z24" s="1691"/>
      <c r="AA24" s="1691"/>
      <c r="AB24" s="1691"/>
      <c r="AC24" s="1691"/>
      <c r="AD24" s="1691"/>
      <c r="AE24" s="1691"/>
      <c r="AF24" s="1691"/>
    </row>
    <row r="25" spans="3:33" ht="14.25">
      <c r="C25" s="1691" t="s">
        <v>1717</v>
      </c>
      <c r="D25" s="1691"/>
      <c r="E25" s="1691"/>
      <c r="F25" s="1691"/>
      <c r="G25" s="1691"/>
      <c r="H25" s="1691"/>
      <c r="I25" s="1691"/>
      <c r="J25" s="1691"/>
      <c r="K25" s="1691"/>
      <c r="L25" s="1691"/>
      <c r="M25" s="1691"/>
      <c r="N25" s="1691"/>
      <c r="O25" s="1691"/>
      <c r="P25" s="1691"/>
      <c r="Q25" s="1691"/>
      <c r="R25" s="1691"/>
      <c r="S25" s="1691"/>
      <c r="T25" s="1691"/>
      <c r="U25" s="1691"/>
      <c r="V25" s="1691"/>
      <c r="W25" s="1691"/>
      <c r="X25" s="1691"/>
      <c r="Y25" s="1691"/>
      <c r="Z25" s="1691"/>
      <c r="AA25" s="1691"/>
      <c r="AB25" s="1691"/>
      <c r="AC25" s="1691"/>
      <c r="AD25" s="1691"/>
      <c r="AE25" s="1691"/>
      <c r="AF25" s="1691"/>
    </row>
    <row r="26" spans="3:33" ht="14.25">
      <c r="C26" s="1691"/>
      <c r="D26" s="1691"/>
      <c r="E26" s="1691"/>
      <c r="F26" s="1691"/>
      <c r="G26" s="1691"/>
      <c r="H26" s="1691"/>
      <c r="I26" s="1691"/>
      <c r="J26" s="1691"/>
      <c r="K26" s="1691"/>
      <c r="L26" s="1691"/>
      <c r="M26" s="1691"/>
      <c r="N26" s="1691"/>
      <c r="O26" s="1691"/>
      <c r="P26" s="1691"/>
      <c r="Q26" s="1691"/>
      <c r="R26" s="1691"/>
      <c r="S26" s="1691"/>
      <c r="T26" s="1691"/>
      <c r="U26" s="1691"/>
      <c r="V26" s="1691"/>
      <c r="W26" s="1691"/>
      <c r="X26" s="1691"/>
      <c r="Y26" s="1691"/>
      <c r="Z26" s="1691"/>
      <c r="AA26" s="1691"/>
      <c r="AB26" s="1691"/>
      <c r="AC26" s="1691"/>
      <c r="AD26" s="1691"/>
      <c r="AE26" s="1691"/>
      <c r="AF26" s="1691"/>
    </row>
    <row r="27" spans="3:33" ht="14.25">
      <c r="C27" s="1691"/>
      <c r="D27" s="1691"/>
      <c r="E27" s="1691"/>
      <c r="F27" s="1691"/>
      <c r="G27" s="1691"/>
      <c r="H27" s="1691"/>
      <c r="I27" s="1691"/>
      <c r="J27" s="1691"/>
      <c r="K27" s="1691"/>
      <c r="L27" s="1691"/>
      <c r="M27" s="1696" t="s">
        <v>1721</v>
      </c>
      <c r="N27" s="1696"/>
      <c r="O27" s="1696"/>
      <c r="P27" s="1696"/>
      <c r="Q27" s="1696"/>
      <c r="R27" s="1696"/>
      <c r="S27" s="1696"/>
      <c r="T27" s="1696"/>
      <c r="U27" s="1696"/>
      <c r="V27" s="1691"/>
      <c r="W27" s="1691"/>
      <c r="X27" s="1691"/>
      <c r="Y27" s="1691"/>
      <c r="Z27" s="1691"/>
      <c r="AA27" s="1691"/>
      <c r="AB27" s="1691"/>
      <c r="AC27" s="1691"/>
      <c r="AD27" s="1691"/>
      <c r="AE27" s="1691"/>
      <c r="AF27" s="1691"/>
    </row>
    <row r="28" spans="3:33" ht="14.25">
      <c r="C28" s="1691"/>
      <c r="D28" s="1691"/>
      <c r="E28" s="1691"/>
      <c r="F28" s="1691"/>
      <c r="G28" s="1691"/>
      <c r="H28" s="1691"/>
      <c r="I28" s="1691"/>
      <c r="J28" s="1691"/>
      <c r="K28" s="1691"/>
      <c r="L28" s="1691"/>
      <c r="M28" s="1691"/>
      <c r="N28" s="1691"/>
      <c r="O28" s="1691"/>
      <c r="P28" s="1691"/>
      <c r="Q28" s="1691"/>
      <c r="R28" s="1691"/>
      <c r="S28" s="1691"/>
      <c r="T28" s="1691"/>
      <c r="U28" s="1691"/>
      <c r="V28" s="1691"/>
      <c r="W28" s="1691"/>
      <c r="X28" s="1691"/>
      <c r="Y28" s="1691"/>
      <c r="Z28" s="1691"/>
      <c r="AA28" s="1691"/>
      <c r="AB28" s="1691"/>
      <c r="AC28" s="1691"/>
      <c r="AD28" s="1691"/>
      <c r="AE28" s="1691"/>
      <c r="AF28" s="1691"/>
    </row>
    <row r="29" spans="3:33" ht="14.25">
      <c r="C29" s="1691"/>
      <c r="D29" s="1691"/>
      <c r="E29" s="1691"/>
      <c r="F29" s="1691"/>
      <c r="G29" s="1691"/>
      <c r="H29" s="1691"/>
      <c r="I29" s="1691"/>
      <c r="J29" s="1691"/>
      <c r="K29" s="1691"/>
      <c r="L29" s="1691"/>
      <c r="M29" s="1691"/>
      <c r="N29" s="1691"/>
      <c r="O29" s="1691"/>
      <c r="P29" s="1691"/>
      <c r="Q29" s="1691"/>
      <c r="R29" s="1691"/>
      <c r="S29" s="1691"/>
      <c r="T29" s="1691"/>
      <c r="U29" s="1691"/>
      <c r="V29" s="1691"/>
      <c r="W29" s="1691"/>
      <c r="X29" s="1691"/>
      <c r="Y29" s="1691"/>
      <c r="Z29" s="1691"/>
      <c r="AA29" s="1691"/>
      <c r="AB29" s="1691"/>
      <c r="AC29" s="1691"/>
      <c r="AD29" s="1691"/>
      <c r="AE29" s="1691"/>
      <c r="AF29" s="1691"/>
    </row>
    <row r="30" spans="3:33" ht="14.25">
      <c r="C30" s="1691"/>
      <c r="D30" s="1691"/>
      <c r="E30" s="1691"/>
      <c r="F30" s="1691"/>
      <c r="G30" s="1691"/>
      <c r="H30" s="1691"/>
      <c r="I30" s="1691"/>
      <c r="J30" s="1691"/>
      <c r="K30" s="1691"/>
      <c r="L30" s="1691"/>
      <c r="M30" s="1691"/>
      <c r="N30" s="1691"/>
      <c r="O30" s="1691"/>
      <c r="P30" s="1691"/>
      <c r="Q30" s="1691"/>
      <c r="R30" s="1691"/>
      <c r="S30" s="1691"/>
      <c r="T30" s="1691"/>
      <c r="U30" s="1691"/>
      <c r="V30" s="1691"/>
      <c r="W30" s="1691"/>
      <c r="X30" s="1691"/>
      <c r="Y30" s="1691"/>
      <c r="Z30" s="1691"/>
      <c r="AA30" s="1691"/>
      <c r="AB30" s="1691"/>
      <c r="AC30" s="1691"/>
      <c r="AD30" s="1691"/>
      <c r="AE30" s="1691"/>
      <c r="AF30" s="1691"/>
    </row>
    <row r="31" spans="3:33" ht="14.25">
      <c r="C31" s="1691"/>
      <c r="D31" s="1691"/>
      <c r="E31" s="1691"/>
      <c r="F31" s="1691"/>
      <c r="G31" s="1691"/>
      <c r="H31" s="1691"/>
      <c r="I31" s="1691"/>
      <c r="J31" s="1691"/>
      <c r="K31" s="1691"/>
      <c r="L31" s="1691"/>
      <c r="M31" s="1690" t="s">
        <v>1662</v>
      </c>
      <c r="N31" s="1691"/>
      <c r="O31" s="1691"/>
      <c r="P31" s="1690" t="s">
        <v>1667</v>
      </c>
      <c r="Q31" s="1691"/>
      <c r="R31" s="1691"/>
      <c r="S31" s="1691"/>
      <c r="T31" s="1691"/>
      <c r="U31" s="1697">
        <f>様1!$L$9</f>
        <v>0</v>
      </c>
      <c r="V31" s="1697"/>
      <c r="W31" s="1697"/>
      <c r="X31" s="1697"/>
      <c r="Y31" s="1697"/>
      <c r="Z31" s="1697"/>
      <c r="AA31" s="1697"/>
      <c r="AB31" s="1697"/>
      <c r="AC31" s="1697"/>
      <c r="AD31" s="1697"/>
      <c r="AE31" s="1697"/>
      <c r="AF31" s="1699"/>
      <c r="AG31" s="1700"/>
    </row>
    <row r="32" spans="3:33" ht="8.25" customHeight="1">
      <c r="C32" s="1691"/>
      <c r="D32" s="1691"/>
      <c r="E32" s="1691"/>
      <c r="F32" s="1691"/>
      <c r="G32" s="1691"/>
      <c r="H32" s="1691"/>
      <c r="I32" s="1691"/>
      <c r="J32" s="1691"/>
      <c r="K32" s="1691"/>
      <c r="L32" s="1691"/>
      <c r="M32" s="1691"/>
      <c r="N32" s="1691"/>
      <c r="O32" s="1691"/>
      <c r="P32" s="1691"/>
      <c r="Q32" s="1691"/>
      <c r="R32" s="1691"/>
      <c r="S32" s="1691"/>
      <c r="T32" s="1691"/>
      <c r="U32" s="1691"/>
      <c r="V32" s="1691"/>
      <c r="W32" s="1691"/>
      <c r="X32" s="1691"/>
      <c r="Y32" s="1691"/>
      <c r="Z32" s="1691"/>
      <c r="AA32" s="1691"/>
      <c r="AB32" s="1691"/>
      <c r="AC32" s="1691"/>
      <c r="AD32" s="1691"/>
      <c r="AE32" s="1691"/>
      <c r="AF32" s="1691"/>
    </row>
    <row r="33" spans="3:33" ht="14.25">
      <c r="C33" s="1691"/>
      <c r="D33" s="1691"/>
      <c r="E33" s="1691"/>
      <c r="F33" s="1691"/>
      <c r="G33" s="1691"/>
      <c r="H33" s="1691"/>
      <c r="I33" s="1691"/>
      <c r="J33" s="1691"/>
      <c r="K33" s="1691"/>
      <c r="L33" s="1691"/>
      <c r="M33" s="1691"/>
      <c r="N33" s="1691"/>
      <c r="O33" s="1691"/>
      <c r="P33" s="1690" t="s">
        <v>50</v>
      </c>
      <c r="Q33" s="1691"/>
      <c r="R33" s="1691"/>
      <c r="S33" s="1691"/>
      <c r="T33" s="1691"/>
      <c r="U33" s="1697">
        <f>様1!$L$11</f>
        <v>0</v>
      </c>
      <c r="V33" s="1697"/>
      <c r="W33" s="1697"/>
      <c r="X33" s="1697"/>
      <c r="Y33" s="1697"/>
      <c r="Z33" s="1697"/>
      <c r="AA33" s="1697"/>
      <c r="AB33" s="1697"/>
      <c r="AC33" s="1697"/>
      <c r="AD33" s="1697"/>
      <c r="AE33" s="1697"/>
      <c r="AF33" s="1699"/>
      <c r="AG33" s="1700"/>
    </row>
    <row r="34" spans="3:33" ht="8.25" customHeight="1">
      <c r="C34" s="1691"/>
      <c r="D34" s="1691"/>
      <c r="E34" s="1691"/>
      <c r="F34" s="1691"/>
      <c r="G34" s="1691"/>
      <c r="H34" s="1691"/>
      <c r="I34" s="1691"/>
      <c r="J34" s="1691"/>
      <c r="K34" s="1691"/>
      <c r="L34" s="1691"/>
      <c r="M34" s="1691"/>
      <c r="N34" s="1691"/>
      <c r="O34" s="1691"/>
      <c r="P34" s="1691"/>
      <c r="Q34" s="1691"/>
      <c r="R34" s="1691"/>
      <c r="S34" s="1691"/>
      <c r="T34" s="1691"/>
      <c r="U34" s="1691"/>
      <c r="V34" s="1691"/>
      <c r="W34" s="1691"/>
      <c r="X34" s="1691"/>
      <c r="Y34" s="1691"/>
      <c r="Z34" s="1691"/>
      <c r="AA34" s="1691"/>
      <c r="AB34" s="1691"/>
      <c r="AC34" s="1691"/>
      <c r="AD34" s="1691"/>
      <c r="AE34" s="1691"/>
      <c r="AF34" s="1691"/>
    </row>
    <row r="35" spans="3:33" ht="14.25">
      <c r="C35" s="1691"/>
      <c r="D35" s="1691"/>
      <c r="E35" s="1691"/>
      <c r="F35" s="1691"/>
      <c r="G35" s="1691"/>
      <c r="H35" s="1691"/>
      <c r="I35" s="1691"/>
      <c r="J35" s="1691"/>
      <c r="K35" s="1691"/>
      <c r="L35" s="1691"/>
      <c r="M35" s="1691"/>
      <c r="N35" s="1691"/>
      <c r="O35" s="1691"/>
      <c r="P35" s="1690" t="s">
        <v>1095</v>
      </c>
      <c r="Q35" s="1691"/>
      <c r="R35" s="1691"/>
      <c r="S35" s="1691"/>
      <c r="T35" s="1691"/>
      <c r="U35" s="1698">
        <f>様1!$M$13</f>
        <v>0</v>
      </c>
      <c r="V35" s="1698"/>
      <c r="W35" s="1698"/>
      <c r="X35" s="1698"/>
      <c r="Y35" s="1698"/>
      <c r="Z35" s="1698"/>
      <c r="AA35" s="1698"/>
      <c r="AB35" s="1698"/>
      <c r="AC35" s="1698"/>
      <c r="AD35" s="1698"/>
      <c r="AE35" s="1698"/>
      <c r="AF35" s="1691"/>
    </row>
    <row r="36" spans="3:33" ht="8.25" customHeight="1">
      <c r="C36" s="1691"/>
      <c r="D36" s="1691"/>
      <c r="E36" s="1691"/>
      <c r="F36" s="1691"/>
      <c r="G36" s="1691"/>
      <c r="H36" s="1691"/>
      <c r="I36" s="1691"/>
      <c r="J36" s="1691"/>
      <c r="K36" s="1691"/>
      <c r="L36" s="1691"/>
      <c r="M36" s="1691"/>
      <c r="N36" s="1691"/>
      <c r="O36" s="1691"/>
      <c r="P36" s="1691"/>
      <c r="Q36" s="1691"/>
      <c r="R36" s="1691"/>
      <c r="S36" s="1691"/>
      <c r="T36" s="1691"/>
      <c r="U36" s="1691"/>
      <c r="V36" s="1691"/>
      <c r="W36" s="1691"/>
      <c r="X36" s="1691"/>
      <c r="Y36" s="1691"/>
      <c r="Z36" s="1691"/>
      <c r="AA36" s="1691"/>
      <c r="AB36" s="1691"/>
      <c r="AC36" s="1691"/>
      <c r="AD36" s="1691"/>
      <c r="AE36" s="1691"/>
      <c r="AF36" s="1691"/>
    </row>
    <row r="37" spans="3:33" ht="12" customHeight="1">
      <c r="C37" s="1691"/>
      <c r="D37" s="1691"/>
      <c r="E37" s="1691"/>
      <c r="F37" s="1691"/>
      <c r="G37" s="1691"/>
      <c r="H37" s="1691"/>
      <c r="I37" s="1691"/>
      <c r="J37" s="1691"/>
      <c r="K37" s="1691"/>
      <c r="L37" s="1691"/>
      <c r="M37" s="1691"/>
      <c r="N37" s="1691"/>
      <c r="O37" s="1691"/>
      <c r="P37" s="1691"/>
      <c r="Q37" s="1691"/>
      <c r="R37" s="1691"/>
      <c r="S37" s="1691"/>
      <c r="T37" s="1691"/>
      <c r="U37" s="1691"/>
      <c r="V37" s="1691"/>
      <c r="W37" s="1691"/>
      <c r="X37" s="1691"/>
      <c r="Y37" s="1691"/>
      <c r="Z37" s="1691"/>
      <c r="AA37" s="1691"/>
      <c r="AB37" s="1691"/>
      <c r="AC37" s="1691"/>
      <c r="AD37" s="1691"/>
      <c r="AE37" s="1691"/>
      <c r="AF37" s="1691"/>
    </row>
  </sheetData>
  <mergeCells count="23">
    <mergeCell ref="C15:L15"/>
    <mergeCell ref="M15:V15"/>
    <mergeCell ref="W15:AF15"/>
    <mergeCell ref="C16:L16"/>
    <mergeCell ref="M16:V16"/>
    <mergeCell ref="W16:AF16"/>
    <mergeCell ref="M17:V17"/>
    <mergeCell ref="W17:AF17"/>
    <mergeCell ref="M18:V18"/>
    <mergeCell ref="W18:AF18"/>
    <mergeCell ref="M19:V19"/>
    <mergeCell ref="W19:AF19"/>
    <mergeCell ref="C21:L21"/>
    <mergeCell ref="M21:V21"/>
    <mergeCell ref="W21:AF21"/>
    <mergeCell ref="C22:L22"/>
    <mergeCell ref="M22:V22"/>
    <mergeCell ref="W22:AF22"/>
    <mergeCell ref="M27:U27"/>
    <mergeCell ref="U31:AE31"/>
    <mergeCell ref="U33:AE33"/>
    <mergeCell ref="U35:AE35"/>
    <mergeCell ref="C17:L19"/>
  </mergeCells>
  <phoneticPr fontId="16"/>
  <printOptions horizontalCentered="1" verticalCentered="1"/>
  <pageMargins left="0.19685039370078738" right="0.19685039370078738" top="0.19685039370078738" bottom="0.19685039370078738" header="0.51181102362204722" footer="0.51181102362204722"/>
  <pageSetup paperSize="9" scale="77" fitToWidth="1" fitToHeight="1" orientation="portrait" usePrinterDefaults="1" r:id="rId1"/>
  <headerFooter alignWithMargins="0"/>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sheetPr codeName="Sheet16">
    <tabColor theme="0" tint="-5.e-002"/>
  </sheetPr>
  <dimension ref="B2:AF41"/>
  <sheetViews>
    <sheetView view="pageBreakPreview" topLeftCell="A7" zoomScaleSheetLayoutView="100" workbookViewId="0">
      <selection activeCell="R21" sqref="R21:AE21"/>
    </sheetView>
  </sheetViews>
  <sheetFormatPr defaultColWidth="2.75" defaultRowHeight="14.25"/>
  <cols>
    <col min="1" max="1" width="2.75" style="1691" bestFit="1" customWidth="0"/>
    <col min="2" max="31" width="2.625" style="1691" customWidth="1"/>
    <col min="32" max="16382" width="2.75" style="1691" bestFit="1" customWidth="0"/>
    <col min="16383" max="16384" width="2.75" style="1691"/>
  </cols>
  <sheetData>
    <row r="1" spans="2:31" ht="15" customHeight="1"/>
    <row r="2" spans="2:31" ht="15" customHeight="1">
      <c r="B2" s="1691" t="s">
        <v>1506</v>
      </c>
    </row>
    <row r="3" spans="2:31" ht="15" customHeight="1"/>
    <row r="4" spans="2:31" ht="15" customHeight="1">
      <c r="B4" s="1701" t="s">
        <v>1668</v>
      </c>
      <c r="C4" s="1701"/>
      <c r="D4" s="1701"/>
      <c r="E4" s="1701"/>
      <c r="F4" s="1701"/>
      <c r="G4" s="1701"/>
      <c r="H4" s="1701"/>
      <c r="I4" s="1701"/>
      <c r="J4" s="1701"/>
      <c r="K4" s="1701"/>
      <c r="L4" s="1701"/>
      <c r="M4" s="1701"/>
      <c r="N4" s="1701"/>
      <c r="O4" s="1701"/>
      <c r="P4" s="1701"/>
      <c r="Q4" s="1701"/>
      <c r="R4" s="1701"/>
      <c r="S4" s="1701"/>
      <c r="T4" s="1701"/>
      <c r="U4" s="1701"/>
      <c r="V4" s="1701"/>
      <c r="W4" s="1701"/>
      <c r="X4" s="1701"/>
      <c r="Y4" s="1701"/>
      <c r="Z4" s="1701"/>
      <c r="AA4" s="1701"/>
      <c r="AB4" s="1701"/>
      <c r="AC4" s="1701"/>
      <c r="AD4" s="1701"/>
      <c r="AE4" s="1701"/>
    </row>
    <row r="5" spans="2:31" ht="15" customHeight="1"/>
    <row r="6" spans="2:31" ht="15" customHeight="1">
      <c r="Y6" s="1726"/>
      <c r="Z6" s="1726"/>
      <c r="AA6" s="1726"/>
      <c r="AB6" s="1726"/>
      <c r="AC6" s="1726"/>
      <c r="AD6" s="1726"/>
      <c r="AE6" s="1726"/>
    </row>
    <row r="7" spans="2:31" ht="15" customHeight="1">
      <c r="Y7" s="1727" t="s">
        <v>1219</v>
      </c>
      <c r="Z7" s="1727"/>
      <c r="AA7" s="1727"/>
      <c r="AB7" s="1727"/>
      <c r="AC7" s="1727"/>
      <c r="AD7" s="1727"/>
      <c r="AE7" s="1727"/>
    </row>
    <row r="8" spans="2:31" ht="15" customHeight="1">
      <c r="B8" s="1691" t="s">
        <v>1328</v>
      </c>
    </row>
    <row r="9" spans="2:31" ht="15" customHeight="1">
      <c r="C9" s="1695"/>
      <c r="D9" s="1695"/>
      <c r="E9" s="1695"/>
      <c r="F9" s="1695"/>
      <c r="G9" s="1695"/>
      <c r="H9" s="1695"/>
      <c r="I9" s="1695"/>
      <c r="J9" s="1695"/>
      <c r="K9" s="1695"/>
      <c r="L9" s="1695"/>
      <c r="N9" s="1695"/>
      <c r="O9" s="1695"/>
      <c r="P9" s="1695"/>
      <c r="Q9" s="1695"/>
      <c r="R9" s="1695"/>
      <c r="S9" s="1695"/>
      <c r="T9" s="1695"/>
      <c r="U9" s="1695"/>
      <c r="V9" s="1695"/>
      <c r="W9" s="1695"/>
      <c r="X9" s="1695"/>
      <c r="Y9" s="1695"/>
      <c r="Z9" s="1695"/>
      <c r="AA9" s="1695"/>
      <c r="AB9" s="1695"/>
      <c r="AC9" s="1695"/>
      <c r="AD9" s="1695"/>
      <c r="AE9" s="1695"/>
    </row>
    <row r="10" spans="2:31" ht="20" customHeight="1">
      <c r="M10" s="1691" t="s">
        <v>103</v>
      </c>
      <c r="V10" s="1725">
        <f>様1!$L$9</f>
        <v>0</v>
      </c>
      <c r="W10" s="1725"/>
      <c r="X10" s="1725"/>
      <c r="Y10" s="1725"/>
      <c r="Z10" s="1725"/>
      <c r="AA10" s="1725"/>
      <c r="AB10" s="1725"/>
      <c r="AC10" s="1725"/>
      <c r="AD10" s="1725"/>
      <c r="AE10" s="1725"/>
    </row>
    <row r="11" spans="2:31" ht="20" customHeight="1">
      <c r="M11" s="1691" t="s">
        <v>1675</v>
      </c>
      <c r="V11" s="1725">
        <f>様1!$L$11</f>
        <v>0</v>
      </c>
      <c r="W11" s="1725"/>
      <c r="X11" s="1725"/>
      <c r="Y11" s="1725"/>
      <c r="Z11" s="1725"/>
      <c r="AA11" s="1725"/>
      <c r="AB11" s="1725"/>
      <c r="AC11" s="1725"/>
      <c r="AD11" s="1725"/>
      <c r="AE11" s="1725"/>
    </row>
    <row r="12" spans="2:31" ht="20" customHeight="1">
      <c r="M12" s="1691" t="s">
        <v>1676</v>
      </c>
      <c r="V12" s="1725">
        <f>様1!$M$13</f>
        <v>0</v>
      </c>
      <c r="W12" s="1725"/>
      <c r="X12" s="1725"/>
      <c r="Y12" s="1725"/>
      <c r="Z12" s="1725"/>
      <c r="AA12" s="1725"/>
      <c r="AB12" s="1725"/>
      <c r="AC12" s="1725"/>
      <c r="AD12" s="1725"/>
      <c r="AE12" s="1725"/>
    </row>
    <row r="13" spans="2:31" ht="15" customHeight="1"/>
    <row r="14" spans="2:31" ht="15" customHeight="1">
      <c r="B14" s="1702" t="s">
        <v>1549</v>
      </c>
      <c r="C14" s="1702"/>
      <c r="D14" s="1702"/>
      <c r="E14" s="1702"/>
      <c r="F14" s="1702"/>
      <c r="G14" s="1702"/>
      <c r="H14" s="1702"/>
      <c r="I14" s="1702"/>
      <c r="J14" s="1702"/>
      <c r="K14" s="1702"/>
      <c r="L14" s="1702"/>
      <c r="M14" s="1702"/>
      <c r="N14" s="1702"/>
      <c r="O14" s="1702"/>
      <c r="P14" s="1702"/>
      <c r="Q14" s="1702"/>
      <c r="R14" s="1702"/>
      <c r="S14" s="1702"/>
      <c r="T14" s="1702"/>
      <c r="U14" s="1702"/>
      <c r="V14" s="1702"/>
      <c r="W14" s="1702"/>
      <c r="X14" s="1702"/>
      <c r="Y14" s="1702"/>
      <c r="Z14" s="1702"/>
      <c r="AA14" s="1702"/>
      <c r="AB14" s="1702"/>
      <c r="AC14" s="1702"/>
      <c r="AD14" s="1702"/>
      <c r="AE14" s="1702"/>
    </row>
    <row r="15" spans="2:31" ht="15" customHeight="1">
      <c r="B15" s="1702"/>
      <c r="C15" s="1702"/>
      <c r="D15" s="1702"/>
      <c r="E15" s="1702"/>
      <c r="F15" s="1702"/>
      <c r="G15" s="1702"/>
      <c r="H15" s="1702"/>
      <c r="I15" s="1702"/>
      <c r="J15" s="1702"/>
      <c r="K15" s="1702"/>
      <c r="L15" s="1702"/>
      <c r="M15" s="1702"/>
      <c r="N15" s="1702"/>
      <c r="O15" s="1702"/>
      <c r="P15" s="1702"/>
      <c r="Q15" s="1702"/>
      <c r="R15" s="1702"/>
      <c r="S15" s="1702"/>
      <c r="T15" s="1702"/>
      <c r="U15" s="1702"/>
      <c r="V15" s="1702"/>
      <c r="W15" s="1702"/>
      <c r="X15" s="1702"/>
      <c r="Y15" s="1702"/>
      <c r="Z15" s="1702"/>
      <c r="AA15" s="1702"/>
      <c r="AB15" s="1702"/>
      <c r="AC15" s="1702"/>
      <c r="AD15" s="1702"/>
      <c r="AE15" s="1702"/>
    </row>
    <row r="16" spans="2:31" ht="15" customHeight="1"/>
    <row r="17" spans="2:32" ht="15" customHeight="1">
      <c r="B17" s="1703" t="s">
        <v>542</v>
      </c>
      <c r="C17" s="1703"/>
      <c r="D17" s="1703"/>
      <c r="E17" s="1703"/>
      <c r="F17" s="1703"/>
      <c r="G17" s="1703"/>
      <c r="H17" s="1715"/>
      <c r="I17" s="1715"/>
      <c r="J17" s="1715"/>
      <c r="K17" s="1715"/>
      <c r="L17" s="1715"/>
      <c r="M17" s="1715"/>
      <c r="N17" s="1715"/>
      <c r="O17" s="1715"/>
      <c r="P17" s="1715"/>
      <c r="Q17" s="1715"/>
      <c r="R17" s="1715"/>
      <c r="S17" s="1715"/>
      <c r="T17" s="1715"/>
      <c r="U17" s="1715"/>
      <c r="V17" s="1715"/>
      <c r="W17" s="1715"/>
      <c r="X17" s="1715"/>
      <c r="Y17" s="1715"/>
      <c r="Z17" s="1715"/>
      <c r="AA17" s="1715"/>
      <c r="AB17" s="1715"/>
      <c r="AC17" s="1715"/>
      <c r="AD17" s="1715"/>
      <c r="AE17" s="1715"/>
    </row>
    <row r="18" spans="2:32" ht="15" customHeight="1">
      <c r="B18" s="1703" t="s">
        <v>1443</v>
      </c>
      <c r="C18" s="1703"/>
      <c r="D18" s="1703"/>
      <c r="E18" s="1703"/>
      <c r="F18" s="1703"/>
      <c r="G18" s="1703"/>
      <c r="H18" s="1715"/>
      <c r="I18" s="1715"/>
      <c r="J18" s="1715"/>
      <c r="K18" s="1715"/>
      <c r="L18" s="1715"/>
      <c r="M18" s="1715"/>
      <c r="N18" s="1715"/>
      <c r="O18" s="1715"/>
      <c r="P18" s="1715"/>
      <c r="Q18" s="1715"/>
      <c r="R18" s="1715"/>
      <c r="S18" s="1715"/>
      <c r="T18" s="1715"/>
      <c r="U18" s="1715"/>
      <c r="V18" s="1715"/>
      <c r="W18" s="1715"/>
      <c r="X18" s="1715"/>
      <c r="Y18" s="1715"/>
      <c r="Z18" s="1715"/>
      <c r="AA18" s="1715"/>
      <c r="AB18" s="1715"/>
      <c r="AC18" s="1715"/>
      <c r="AD18" s="1715"/>
      <c r="AE18" s="1715"/>
    </row>
    <row r="19" spans="2:32" ht="15" customHeight="1">
      <c r="C19" s="1710"/>
      <c r="D19" s="1714"/>
      <c r="E19" s="1714"/>
      <c r="F19" s="1714"/>
      <c r="G19" s="1714"/>
    </row>
    <row r="20" spans="2:32" ht="35" customHeight="1">
      <c r="B20" s="1704" t="s">
        <v>1670</v>
      </c>
      <c r="C20" s="1711"/>
      <c r="D20" s="1711"/>
      <c r="E20" s="1711"/>
      <c r="F20" s="1711"/>
      <c r="G20" s="1711"/>
      <c r="H20" s="1716" t="s">
        <v>1672</v>
      </c>
      <c r="I20" s="1718"/>
      <c r="J20" s="1718"/>
      <c r="K20" s="1718"/>
      <c r="L20" s="1718"/>
      <c r="M20" s="1718"/>
      <c r="N20" s="1718"/>
      <c r="O20" s="1718"/>
      <c r="P20" s="1718"/>
      <c r="Q20" s="1721"/>
      <c r="R20" s="1716"/>
      <c r="S20" s="1718"/>
      <c r="T20" s="1718"/>
      <c r="U20" s="1718"/>
      <c r="V20" s="1718"/>
      <c r="W20" s="1718"/>
      <c r="X20" s="1718"/>
      <c r="Y20" s="1718"/>
      <c r="Z20" s="1718"/>
      <c r="AA20" s="1718"/>
      <c r="AB20" s="1718"/>
      <c r="AC20" s="1718"/>
      <c r="AD20" s="1718"/>
      <c r="AE20" s="1721"/>
    </row>
    <row r="21" spans="2:32" ht="35" customHeight="1">
      <c r="B21" s="1705"/>
      <c r="C21" s="1712"/>
      <c r="D21" s="1712"/>
      <c r="E21" s="1712"/>
      <c r="F21" s="1712"/>
      <c r="G21" s="1712"/>
      <c r="H21" s="1716" t="s">
        <v>50</v>
      </c>
      <c r="I21" s="1718"/>
      <c r="J21" s="1718"/>
      <c r="K21" s="1718"/>
      <c r="L21" s="1718"/>
      <c r="M21" s="1718"/>
      <c r="N21" s="1718"/>
      <c r="O21" s="1718"/>
      <c r="P21" s="1718"/>
      <c r="Q21" s="1721"/>
      <c r="R21" s="1716"/>
      <c r="S21" s="1718"/>
      <c r="T21" s="1718"/>
      <c r="U21" s="1718"/>
      <c r="V21" s="1718"/>
      <c r="W21" s="1718"/>
      <c r="X21" s="1718"/>
      <c r="Y21" s="1718"/>
      <c r="Z21" s="1718"/>
      <c r="AA21" s="1718"/>
      <c r="AB21" s="1718"/>
      <c r="AC21" s="1718"/>
      <c r="AD21" s="1718"/>
      <c r="AE21" s="1721"/>
    </row>
    <row r="22" spans="2:32" ht="35" customHeight="1">
      <c r="B22" s="1705"/>
      <c r="C22" s="1712"/>
      <c r="D22" s="1712"/>
      <c r="E22" s="1712"/>
      <c r="F22" s="1712"/>
      <c r="G22" s="1712"/>
      <c r="H22" s="1716" t="s">
        <v>533</v>
      </c>
      <c r="I22" s="1718"/>
      <c r="J22" s="1718"/>
      <c r="K22" s="1718"/>
      <c r="L22" s="1718"/>
      <c r="M22" s="1718"/>
      <c r="N22" s="1718"/>
      <c r="O22" s="1718"/>
      <c r="P22" s="1718"/>
      <c r="Q22" s="1721"/>
      <c r="R22" s="1716"/>
      <c r="S22" s="1718"/>
      <c r="T22" s="1718"/>
      <c r="U22" s="1718"/>
      <c r="V22" s="1718"/>
      <c r="W22" s="1718"/>
      <c r="X22" s="1718"/>
      <c r="Y22" s="1718"/>
      <c r="Z22" s="1718"/>
      <c r="AA22" s="1718"/>
      <c r="AB22" s="1718"/>
      <c r="AC22" s="1718"/>
      <c r="AD22" s="1718"/>
      <c r="AE22" s="1721"/>
    </row>
    <row r="23" spans="2:32" ht="35" customHeight="1">
      <c r="B23" s="1705"/>
      <c r="C23" s="1712"/>
      <c r="D23" s="1712"/>
      <c r="E23" s="1712"/>
      <c r="F23" s="1712"/>
      <c r="G23" s="1712"/>
      <c r="H23" s="1717" t="s">
        <v>1433</v>
      </c>
      <c r="I23" s="1719"/>
      <c r="J23" s="1719"/>
      <c r="K23" s="1719"/>
      <c r="L23" s="1719"/>
      <c r="M23" s="1719"/>
      <c r="N23" s="1719"/>
      <c r="O23" s="1719"/>
      <c r="P23" s="1719"/>
      <c r="Q23" s="1722"/>
      <c r="R23" s="1716"/>
      <c r="S23" s="1718"/>
      <c r="T23" s="1718"/>
      <c r="U23" s="1718"/>
      <c r="V23" s="1718"/>
      <c r="W23" s="1718"/>
      <c r="X23" s="1718"/>
      <c r="Y23" s="1718"/>
      <c r="Z23" s="1718"/>
      <c r="AA23" s="1718"/>
      <c r="AB23" s="1718"/>
      <c r="AC23" s="1718"/>
      <c r="AD23" s="1718"/>
      <c r="AE23" s="1721"/>
    </row>
    <row r="24" spans="2:32" ht="35" customHeight="1">
      <c r="B24" s="1705"/>
      <c r="C24" s="1712"/>
      <c r="D24" s="1712"/>
      <c r="E24" s="1712"/>
      <c r="F24" s="1712"/>
      <c r="G24" s="1712"/>
      <c r="H24" s="1716" t="s">
        <v>1673</v>
      </c>
      <c r="I24" s="1718"/>
      <c r="J24" s="1718"/>
      <c r="K24" s="1718"/>
      <c r="L24" s="1718"/>
      <c r="M24" s="1718"/>
      <c r="N24" s="1718"/>
      <c r="O24" s="1718"/>
      <c r="P24" s="1718"/>
      <c r="Q24" s="1721"/>
      <c r="R24" s="1723" t="s">
        <v>1663</v>
      </c>
      <c r="S24" s="1724"/>
      <c r="T24" s="1724"/>
      <c r="U24" s="1724"/>
      <c r="V24" s="1724"/>
      <c r="W24" s="1724"/>
      <c r="X24" s="1724"/>
      <c r="Y24" s="1724"/>
      <c r="Z24" s="1724"/>
      <c r="AA24" s="1724"/>
      <c r="AB24" s="1724"/>
      <c r="AC24" s="1724"/>
      <c r="AD24" s="1724"/>
      <c r="AE24" s="1729"/>
    </row>
    <row r="25" spans="2:32" ht="35" customHeight="1">
      <c r="B25" s="1706"/>
      <c r="C25" s="1713"/>
      <c r="D25" s="1713"/>
      <c r="E25" s="1713"/>
      <c r="F25" s="1713"/>
      <c r="G25" s="1713"/>
      <c r="H25" s="1716" t="s">
        <v>753</v>
      </c>
      <c r="I25" s="1718"/>
      <c r="J25" s="1718"/>
      <c r="K25" s="1718"/>
      <c r="L25" s="1718"/>
      <c r="M25" s="1718"/>
      <c r="N25" s="1718"/>
      <c r="O25" s="1718"/>
      <c r="P25" s="1718"/>
      <c r="Q25" s="1718"/>
      <c r="R25" s="1723" t="s">
        <v>1663</v>
      </c>
      <c r="S25" s="1724"/>
      <c r="T25" s="1724"/>
      <c r="U25" s="1724"/>
      <c r="V25" s="1724"/>
      <c r="W25" s="1724"/>
      <c r="X25" s="1724"/>
      <c r="Y25" s="1724"/>
      <c r="Z25" s="1724"/>
      <c r="AA25" s="1724"/>
      <c r="AB25" s="1724"/>
      <c r="AC25" s="1724"/>
      <c r="AD25" s="1724"/>
      <c r="AE25" s="1729"/>
    </row>
    <row r="26" spans="2:32" ht="15" customHeight="1"/>
    <row r="27" spans="2:32" ht="15" customHeight="1"/>
    <row r="28" spans="2:32" ht="15" customHeight="1"/>
    <row r="29" spans="2:32" ht="15" customHeight="1"/>
    <row r="30" spans="2:32" ht="15" customHeight="1">
      <c r="B30" s="1691" t="s">
        <v>558</v>
      </c>
    </row>
    <row r="31" spans="2:32" ht="15" customHeight="1"/>
    <row r="32" spans="2:32" ht="15" customHeight="1">
      <c r="B32" s="1707" t="s">
        <v>1671</v>
      </c>
      <c r="C32" s="1707"/>
      <c r="D32" s="1707"/>
      <c r="E32" s="1707"/>
      <c r="F32" s="1707"/>
      <c r="G32" s="1707"/>
      <c r="H32" s="1707"/>
      <c r="I32" s="1707"/>
      <c r="J32" s="1707"/>
      <c r="K32" s="1707"/>
      <c r="L32" s="1707"/>
      <c r="M32" s="1707"/>
      <c r="N32" s="1707"/>
      <c r="O32" s="1707"/>
      <c r="P32" s="1707"/>
      <c r="Q32" s="1707"/>
      <c r="R32" s="1707"/>
      <c r="S32" s="1707"/>
      <c r="T32" s="1707"/>
      <c r="U32" s="1707"/>
      <c r="V32" s="1707"/>
      <c r="W32" s="1707"/>
      <c r="X32" s="1707"/>
      <c r="Y32" s="1707"/>
      <c r="Z32" s="1707"/>
      <c r="AA32" s="1707"/>
      <c r="AB32" s="1707"/>
      <c r="AC32" s="1707"/>
      <c r="AD32" s="1707"/>
      <c r="AE32" s="1707"/>
      <c r="AF32" s="1707"/>
    </row>
    <row r="33" spans="2:32" ht="15" customHeight="1">
      <c r="B33" s="1707"/>
      <c r="C33" s="1707"/>
      <c r="D33" s="1707"/>
      <c r="E33" s="1707"/>
      <c r="F33" s="1707"/>
      <c r="G33" s="1707"/>
      <c r="H33" s="1707"/>
      <c r="I33" s="1707"/>
      <c r="J33" s="1707"/>
      <c r="K33" s="1707"/>
      <c r="L33" s="1707"/>
      <c r="M33" s="1707"/>
      <c r="N33" s="1707"/>
      <c r="O33" s="1707"/>
      <c r="P33" s="1707"/>
      <c r="Q33" s="1707"/>
      <c r="R33" s="1707"/>
      <c r="S33" s="1707"/>
      <c r="T33" s="1707"/>
      <c r="U33" s="1707"/>
      <c r="V33" s="1707"/>
      <c r="W33" s="1707"/>
      <c r="X33" s="1707"/>
      <c r="Y33" s="1707"/>
      <c r="Z33" s="1707"/>
      <c r="AA33" s="1707"/>
      <c r="AB33" s="1707"/>
      <c r="AC33" s="1707"/>
      <c r="AD33" s="1707"/>
      <c r="AE33" s="1707"/>
      <c r="AF33" s="1707"/>
    </row>
    <row r="34" spans="2:32" ht="15" customHeight="1">
      <c r="B34" s="1708"/>
      <c r="C34" s="1708"/>
      <c r="D34" s="1708"/>
      <c r="E34" s="1708"/>
      <c r="F34" s="1708"/>
      <c r="G34" s="1708"/>
      <c r="H34" s="1708"/>
      <c r="I34" s="1708"/>
      <c r="J34" s="1708"/>
      <c r="K34" s="1708"/>
      <c r="L34" s="1708"/>
      <c r="M34" s="1708"/>
      <c r="N34" s="1708"/>
      <c r="O34" s="1708"/>
      <c r="P34" s="1708"/>
      <c r="Q34" s="1708"/>
      <c r="R34" s="1708"/>
      <c r="S34" s="1708"/>
      <c r="T34" s="1708"/>
      <c r="U34" s="1708"/>
      <c r="V34" s="1708"/>
      <c r="W34" s="1708"/>
      <c r="X34" s="1708"/>
      <c r="Y34" s="1708"/>
      <c r="Z34" s="1708"/>
      <c r="AA34" s="1708"/>
      <c r="AB34" s="1708"/>
      <c r="AC34" s="1708"/>
      <c r="AD34" s="1708"/>
      <c r="AE34" s="1708"/>
      <c r="AF34" s="1708"/>
    </row>
    <row r="35" spans="2:32" ht="15" customHeight="1">
      <c r="B35" s="1709"/>
      <c r="C35" s="1709"/>
      <c r="D35" s="1709"/>
      <c r="E35" s="1709"/>
      <c r="F35" s="1709"/>
      <c r="G35" s="1709"/>
      <c r="H35" s="1709"/>
      <c r="I35" s="1709"/>
      <c r="J35" s="1709"/>
      <c r="K35" s="1709"/>
      <c r="L35" s="1709"/>
      <c r="M35" s="1709"/>
      <c r="N35" s="1709"/>
      <c r="O35" s="1709"/>
      <c r="P35" s="1709"/>
      <c r="Q35" s="1709"/>
      <c r="R35" s="1709"/>
      <c r="S35" s="1709"/>
      <c r="T35" s="1709"/>
      <c r="U35" s="1709"/>
      <c r="V35" s="1709"/>
      <c r="W35" s="1709"/>
      <c r="X35" s="1709"/>
      <c r="Y35" s="1709"/>
      <c r="Z35" s="1709"/>
      <c r="AA35" s="1709"/>
      <c r="AB35" s="1709"/>
      <c r="AC35" s="1709"/>
      <c r="AD35" s="1709"/>
      <c r="AE35" s="1709"/>
      <c r="AF35" s="1709"/>
    </row>
    <row r="36" spans="2:32" ht="15" customHeight="1">
      <c r="C36" s="1709"/>
      <c r="D36" s="1709"/>
      <c r="E36" s="1709"/>
      <c r="F36" s="1709"/>
      <c r="G36" s="1709"/>
      <c r="H36" s="1709"/>
      <c r="I36" s="1709"/>
      <c r="J36" s="1709"/>
      <c r="K36" s="1709"/>
      <c r="L36" s="1709"/>
      <c r="M36" s="1709"/>
      <c r="N36" s="1709"/>
      <c r="O36" s="1709"/>
      <c r="P36" s="1709"/>
      <c r="Q36" s="1709"/>
      <c r="R36" s="1709"/>
      <c r="S36" s="1709"/>
      <c r="T36" s="1709"/>
      <c r="U36" s="1709"/>
      <c r="V36" s="1709"/>
      <c r="W36" s="1709"/>
      <c r="X36" s="1709"/>
      <c r="Y36" s="1709"/>
      <c r="Z36" s="1709"/>
      <c r="AA36" s="1709"/>
      <c r="AB36" s="1709"/>
      <c r="AC36" s="1709"/>
      <c r="AD36" s="1709"/>
      <c r="AE36" s="1709"/>
    </row>
    <row r="37" spans="2:32" ht="15" customHeight="1">
      <c r="L37" s="1720"/>
      <c r="M37" s="1720"/>
      <c r="N37" s="1720"/>
      <c r="O37" s="1720"/>
      <c r="P37" s="1720"/>
      <c r="Q37" s="1720"/>
      <c r="R37" s="1720"/>
      <c r="S37" s="1720"/>
      <c r="T37" s="1720"/>
      <c r="Y37" s="1728" t="s">
        <v>1219</v>
      </c>
      <c r="Z37" s="1703"/>
      <c r="AA37" s="1703"/>
      <c r="AB37" s="1703"/>
      <c r="AC37" s="1703"/>
      <c r="AD37" s="1703"/>
      <c r="AE37" s="1703"/>
      <c r="AF37" s="1726"/>
    </row>
    <row r="38" spans="2:32" ht="15" customHeight="1">
      <c r="Y38" s="1726"/>
      <c r="Z38" s="1726"/>
      <c r="AA38" s="1726"/>
      <c r="AB38" s="1726"/>
      <c r="AC38" s="1726"/>
      <c r="AD38" s="1726"/>
      <c r="AE38" s="1726"/>
    </row>
    <row r="39" spans="2:32" ht="20" customHeight="1">
      <c r="I39" s="1691" t="s">
        <v>1503</v>
      </c>
      <c r="V39" s="1720"/>
      <c r="W39" s="1720"/>
      <c r="X39" s="1720"/>
      <c r="Y39" s="1720"/>
      <c r="Z39" s="1720"/>
      <c r="AA39" s="1720"/>
      <c r="AB39" s="1720"/>
      <c r="AC39" s="1720"/>
      <c r="AD39" s="1720"/>
    </row>
    <row r="40" spans="2:32" ht="20" customHeight="1">
      <c r="I40" s="1720" t="s">
        <v>815</v>
      </c>
      <c r="J40" s="1720"/>
      <c r="K40" s="1720"/>
      <c r="L40" s="1720"/>
      <c r="M40" s="1720"/>
      <c r="N40" s="1720"/>
      <c r="O40" s="1720"/>
      <c r="P40" s="1720"/>
      <c r="Q40" s="1720"/>
      <c r="R40" s="1720"/>
      <c r="S40" s="1720"/>
      <c r="T40" s="1720"/>
      <c r="U40" s="1720"/>
      <c r="V40" s="1720"/>
      <c r="W40" s="1720"/>
      <c r="X40" s="1720"/>
      <c r="Y40" s="1720"/>
      <c r="Z40" s="1720"/>
      <c r="AA40" s="1720"/>
      <c r="AB40" s="1720"/>
      <c r="AC40" s="1720"/>
      <c r="AD40" s="1720"/>
    </row>
    <row r="41" spans="2:32" ht="20" customHeight="1">
      <c r="I41" s="1720" t="s">
        <v>1674</v>
      </c>
      <c r="J41" s="1720"/>
      <c r="K41" s="1720"/>
      <c r="L41" s="1720"/>
      <c r="M41" s="1720"/>
      <c r="N41" s="1720"/>
      <c r="O41" s="1720"/>
      <c r="P41" s="1720"/>
      <c r="Q41" s="1720"/>
      <c r="R41" s="1720"/>
      <c r="S41" s="1720"/>
      <c r="T41" s="1720"/>
      <c r="U41" s="1720"/>
      <c r="V41" s="1720"/>
      <c r="W41" s="1720"/>
      <c r="X41" s="1720"/>
      <c r="Y41" s="1720"/>
      <c r="Z41" s="1720"/>
      <c r="AA41" s="1720"/>
      <c r="AB41" s="1720"/>
      <c r="AC41" s="1720"/>
      <c r="AD41" s="1720"/>
      <c r="AE41" s="1699" t="s">
        <v>1677</v>
      </c>
    </row>
    <row r="42" spans="2:32" ht="15" customHeight="1"/>
  </sheetData>
  <mergeCells count="30">
    <mergeCell ref="B4:AE4"/>
    <mergeCell ref="Y7:AE7"/>
    <mergeCell ref="V10:AE10"/>
    <mergeCell ref="V11:AE11"/>
    <mergeCell ref="V12:AE12"/>
    <mergeCell ref="B17:G17"/>
    <mergeCell ref="H17:AE17"/>
    <mergeCell ref="B18:G18"/>
    <mergeCell ref="H18:AE18"/>
    <mergeCell ref="H20:Q20"/>
    <mergeCell ref="R20:AE20"/>
    <mergeCell ref="H21:Q21"/>
    <mergeCell ref="R21:AE21"/>
    <mergeCell ref="H22:Q22"/>
    <mergeCell ref="R22:AE22"/>
    <mergeCell ref="H23:Q23"/>
    <mergeCell ref="R23:AE23"/>
    <mergeCell ref="H24:Q24"/>
    <mergeCell ref="R24:AE24"/>
    <mergeCell ref="H25:Q25"/>
    <mergeCell ref="R25:AE25"/>
    <mergeCell ref="Y37:AE37"/>
    <mergeCell ref="V39:AD39"/>
    <mergeCell ref="I40:U40"/>
    <mergeCell ref="V40:AD40"/>
    <mergeCell ref="I41:U41"/>
    <mergeCell ref="V41:AD41"/>
    <mergeCell ref="B14:AE15"/>
    <mergeCell ref="B20:G25"/>
    <mergeCell ref="B32:AF33"/>
  </mergeCells>
  <phoneticPr fontId="16"/>
  <dataValidations count="1">
    <dataValidation imeMode="fullKatakana" allowBlank="1" showDropDown="0" showInputMessage="1" showErrorMessage="1" sqref="V10:V11"/>
  </dataValidations>
  <printOptions horizontalCentered="1"/>
  <pageMargins left="1.1023622047244093" right="1.1023622047244093" top="1.1811023622047243" bottom="0.98425196850393704" header="0.59055118110236215" footer="6.8897637795275593"/>
  <pageSetup paperSize="9" scale="96" fitToWidth="1" fitToHeight="1" orientation="portrait" usePrinterDefaults="1" r:id="rId1"/>
  <headerFooter alignWithMargins="0"/>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sheetPr>
    <pageSetUpPr fitToPage="1"/>
  </sheetPr>
  <dimension ref="B1:T42"/>
  <sheetViews>
    <sheetView view="pageBreakPreview" zoomScale="70" zoomScaleNormal="70" zoomScaleSheetLayoutView="70" workbookViewId="0">
      <selection activeCell="D9" sqref="D9:I9"/>
    </sheetView>
  </sheetViews>
  <sheetFormatPr defaultRowHeight="26.1" customHeight="1"/>
  <cols>
    <col min="1" max="1" width="1.625" style="93" customWidth="1"/>
    <col min="2" max="2" width="5.625" style="93" customWidth="1"/>
    <col min="3" max="3" width="37.625" style="93" customWidth="1"/>
    <col min="4" max="4" width="6.875" style="93" customWidth="1"/>
    <col min="5" max="5" width="5.5" style="93" customWidth="1"/>
    <col min="6" max="6" width="5.875" style="93" customWidth="1"/>
    <col min="7" max="8" width="10.625" style="93" customWidth="1"/>
    <col min="9" max="9" width="6.625" style="93" customWidth="1"/>
    <col min="10" max="10" width="4.5" style="93" customWidth="1"/>
    <col min="11" max="11" width="9" style="93" customWidth="1"/>
    <col min="12" max="12" width="6.375" style="93" customWidth="1"/>
    <col min="13" max="13" width="9" style="93" customWidth="1"/>
    <col min="14" max="14" width="4.625" style="93" customWidth="1"/>
    <col min="15" max="15" width="10.875" style="93" customWidth="1"/>
    <col min="16" max="16" width="14.75" style="93" customWidth="1"/>
    <col min="17" max="17" width="4.375" style="93" customWidth="1"/>
    <col min="18" max="18" width="1.375" style="93" customWidth="1"/>
    <col min="19" max="19" width="9" style="93" customWidth="1"/>
    <col min="20" max="20" width="17.375" style="93" customWidth="1"/>
    <col min="21" max="16384" width="9" style="93" customWidth="1"/>
  </cols>
  <sheetData>
    <row r="1" spans="2:20" ht="26.1" customHeight="1">
      <c r="B1" s="101" t="s">
        <v>1132</v>
      </c>
      <c r="C1" s="101"/>
      <c r="D1" s="101"/>
      <c r="E1" s="118"/>
    </row>
    <row r="2" spans="2:20" ht="53.25" customHeight="1">
      <c r="B2" s="1730"/>
      <c r="C2" s="1735"/>
      <c r="D2" s="1735"/>
      <c r="E2" s="1742"/>
      <c r="F2" s="126"/>
      <c r="G2" s="126"/>
      <c r="H2" s="126"/>
      <c r="I2" s="126"/>
      <c r="J2" s="126"/>
      <c r="K2" s="126"/>
      <c r="L2" s="126"/>
      <c r="M2" s="126"/>
      <c r="N2" s="126"/>
      <c r="O2" s="126"/>
      <c r="P2" s="1752"/>
      <c r="Q2" s="1753"/>
      <c r="S2" s="1687" t="s">
        <v>1018</v>
      </c>
    </row>
    <row r="3" spans="2:20" ht="12" customHeight="1">
      <c r="B3" s="1731"/>
      <c r="C3" s="105"/>
      <c r="D3" s="105"/>
      <c r="E3" s="105"/>
      <c r="F3" s="105"/>
      <c r="G3" s="105"/>
      <c r="H3" s="105"/>
      <c r="I3" s="105"/>
      <c r="J3" s="105"/>
      <c r="K3" s="105"/>
      <c r="L3" s="105"/>
      <c r="M3" s="105"/>
      <c r="N3" s="105"/>
      <c r="O3" s="105"/>
      <c r="P3" s="105"/>
      <c r="Q3" s="1754"/>
    </row>
    <row r="4" spans="2:20" s="96" customFormat="1" ht="40.5" customHeight="1">
      <c r="B4" s="1732" t="s">
        <v>360</v>
      </c>
      <c r="C4" s="1736"/>
      <c r="D4" s="1736"/>
      <c r="E4" s="1736"/>
      <c r="F4" s="1736"/>
      <c r="G4" s="1736"/>
      <c r="H4" s="1736"/>
      <c r="I4" s="1736"/>
      <c r="J4" s="1747"/>
      <c r="K4" s="1747"/>
      <c r="L4" s="1747"/>
      <c r="M4" s="1747"/>
      <c r="N4" s="1747"/>
      <c r="O4" s="1747"/>
      <c r="P4" s="1747"/>
      <c r="Q4" s="1755"/>
      <c r="S4" s="96"/>
      <c r="T4" s="96"/>
    </row>
    <row r="5" spans="2:20" s="96" customFormat="1" ht="40.5" customHeight="1">
      <c r="B5" s="1733"/>
      <c r="C5" s="141"/>
      <c r="D5" s="141"/>
      <c r="E5" s="141"/>
      <c r="F5" s="141"/>
      <c r="G5" s="141"/>
      <c r="H5" s="141"/>
      <c r="I5" s="141"/>
      <c r="J5" s="1748"/>
      <c r="K5" s="1748"/>
      <c r="L5" s="1748"/>
      <c r="M5" s="1748"/>
      <c r="N5" s="1748"/>
      <c r="O5" s="1748"/>
      <c r="P5" s="1748"/>
      <c r="Q5" s="1755"/>
      <c r="S5" s="96"/>
      <c r="T5" s="96"/>
    </row>
    <row r="6" spans="2:20" s="96" customFormat="1" ht="24.75" customHeight="1">
      <c r="B6" s="1733"/>
      <c r="C6" s="141"/>
      <c r="D6" s="141"/>
      <c r="E6" s="141"/>
      <c r="F6" s="141"/>
      <c r="G6" s="141"/>
      <c r="H6" s="141"/>
      <c r="I6" s="141"/>
      <c r="J6" s="1748"/>
      <c r="K6" s="1748"/>
      <c r="L6" s="1748"/>
      <c r="M6" s="1748"/>
      <c r="N6" s="1748"/>
      <c r="O6" s="1748"/>
      <c r="P6" s="1748"/>
      <c r="Q6" s="1755"/>
      <c r="S6" s="96"/>
      <c r="T6" s="96"/>
    </row>
    <row r="7" spans="2:20" ht="26.1" customHeight="1">
      <c r="B7" s="1731"/>
      <c r="C7" s="105" t="s">
        <v>597</v>
      </c>
      <c r="D7" s="105" t="s">
        <v>743</v>
      </c>
      <c r="E7" s="1743">
        <v>7</v>
      </c>
      <c r="F7" s="105" t="s">
        <v>643</v>
      </c>
      <c r="G7" s="105"/>
      <c r="H7" s="105"/>
      <c r="I7" s="105"/>
      <c r="J7" s="1748" t="str">
        <f>IF(様1!$G$24="","",IF(様1!$G$25="",様1!$G$24,様1!$G$25))</f>
        <v/>
      </c>
      <c r="K7" s="1748"/>
      <c r="L7" s="1748"/>
      <c r="M7" s="1748"/>
      <c r="N7" s="1748"/>
      <c r="O7" s="1748"/>
      <c r="P7" s="105" t="s">
        <v>240</v>
      </c>
      <c r="Q7" s="1754"/>
    </row>
    <row r="8" spans="2:20" ht="21.75" customHeight="1">
      <c r="B8" s="1731"/>
      <c r="C8" s="105"/>
      <c r="D8" s="105"/>
      <c r="E8" s="105"/>
      <c r="F8" s="105"/>
      <c r="G8" s="105"/>
      <c r="H8" s="105"/>
      <c r="I8" s="105"/>
      <c r="J8" s="105"/>
      <c r="K8" s="105"/>
      <c r="L8" s="105"/>
      <c r="M8" s="1751"/>
      <c r="N8" s="105"/>
      <c r="O8" s="105"/>
      <c r="P8" s="105"/>
      <c r="Q8" s="1754"/>
    </row>
    <row r="9" spans="2:20" ht="21.75" customHeight="1">
      <c r="B9" s="1731"/>
      <c r="C9" s="105" t="s">
        <v>556</v>
      </c>
      <c r="D9" s="1740">
        <f>契様1!$B$19</f>
        <v>0</v>
      </c>
      <c r="E9" s="1740"/>
      <c r="F9" s="1740"/>
      <c r="G9" s="1740"/>
      <c r="H9" s="1740"/>
      <c r="I9" s="1740"/>
      <c r="J9" s="105"/>
      <c r="K9" s="105"/>
      <c r="L9" s="105"/>
      <c r="M9" s="1751"/>
      <c r="N9" s="105"/>
      <c r="O9" s="105"/>
      <c r="P9" s="105"/>
      <c r="Q9" s="1754"/>
      <c r="T9" s="93" t="s">
        <v>1135</v>
      </c>
    </row>
    <row r="10" spans="2:20" ht="21.75" customHeight="1">
      <c r="B10" s="1731"/>
      <c r="C10" s="105"/>
      <c r="D10" s="105"/>
      <c r="E10" s="105"/>
      <c r="F10" s="105"/>
      <c r="G10" s="105"/>
      <c r="H10" s="105"/>
      <c r="I10" s="105"/>
      <c r="J10" s="105"/>
      <c r="K10" s="105"/>
      <c r="L10" s="105"/>
      <c r="M10" s="1751"/>
      <c r="N10" s="105"/>
      <c r="O10" s="105"/>
      <c r="P10" s="105"/>
      <c r="Q10" s="1754"/>
      <c r="T10" s="93" t="s">
        <v>470</v>
      </c>
    </row>
    <row r="11" spans="2:20" ht="21.75" customHeight="1">
      <c r="B11" s="1731"/>
      <c r="C11" s="105" t="s">
        <v>238</v>
      </c>
      <c r="D11" s="105"/>
      <c r="E11" s="105"/>
      <c r="F11" s="105"/>
      <c r="G11" s="105"/>
      <c r="H11" s="105"/>
      <c r="I11" s="105"/>
      <c r="J11" s="105"/>
      <c r="K11" s="105"/>
      <c r="L11" s="105"/>
      <c r="M11" s="1751"/>
      <c r="N11" s="105"/>
      <c r="O11" s="105"/>
      <c r="P11" s="105"/>
      <c r="Q11" s="1754"/>
      <c r="T11" s="1687" t="s">
        <v>1516</v>
      </c>
    </row>
    <row r="12" spans="2:20" ht="47.25" customHeight="1">
      <c r="B12" s="1731"/>
      <c r="C12" s="1737" t="s">
        <v>1134</v>
      </c>
      <c r="D12" s="1737" t="s">
        <v>796</v>
      </c>
      <c r="E12" s="1737"/>
      <c r="F12" s="1737"/>
      <c r="G12" s="1737" t="s">
        <v>500</v>
      </c>
      <c r="H12" s="1737"/>
      <c r="I12" s="1737"/>
      <c r="J12" s="1737"/>
      <c r="K12" s="1737" t="s">
        <v>634</v>
      </c>
      <c r="L12" s="1737"/>
      <c r="M12" s="1737"/>
      <c r="N12" s="1737"/>
      <c r="O12" s="1737"/>
      <c r="P12" s="1737"/>
      <c r="Q12" s="1754"/>
      <c r="T12" s="93" t="s">
        <v>1137</v>
      </c>
    </row>
    <row r="13" spans="2:20" ht="47.25" customHeight="1">
      <c r="B13" s="1731"/>
      <c r="C13" s="1737" t="s">
        <v>1135</v>
      </c>
      <c r="D13" s="1737"/>
      <c r="E13" s="1737"/>
      <c r="F13" s="1737"/>
      <c r="G13" s="1737"/>
      <c r="H13" s="1737"/>
      <c r="I13" s="1737"/>
      <c r="J13" s="1737"/>
      <c r="K13" s="1737" t="s">
        <v>1136</v>
      </c>
      <c r="L13" s="1737"/>
      <c r="M13" s="1737"/>
      <c r="N13" s="1737"/>
      <c r="O13" s="1737"/>
      <c r="P13" s="1737"/>
      <c r="Q13" s="1754"/>
      <c r="T13" s="1687" t="s">
        <v>979</v>
      </c>
    </row>
    <row r="14" spans="2:20" ht="47.25" customHeight="1">
      <c r="B14" s="1731"/>
      <c r="C14" s="1737" t="s">
        <v>470</v>
      </c>
      <c r="D14" s="1737"/>
      <c r="E14" s="1737"/>
      <c r="F14" s="1737"/>
      <c r="G14" s="1737">
        <f>様8!$C$9</f>
        <v>0</v>
      </c>
      <c r="H14" s="1737"/>
      <c r="I14" s="1737"/>
      <c r="J14" s="1737"/>
      <c r="K14" s="1737" t="s">
        <v>437</v>
      </c>
      <c r="L14" s="1737"/>
      <c r="M14" s="1737"/>
      <c r="N14" s="1737"/>
      <c r="O14" s="1737"/>
      <c r="P14" s="1737"/>
      <c r="Q14" s="1754"/>
    </row>
    <row r="15" spans="2:20" ht="47.25" customHeight="1">
      <c r="B15" s="1731"/>
      <c r="C15" s="1737" t="s">
        <v>1516</v>
      </c>
      <c r="D15" s="1737"/>
      <c r="E15" s="1737"/>
      <c r="F15" s="1737"/>
      <c r="G15" s="1737">
        <f>様8!$D$18</f>
        <v>0</v>
      </c>
      <c r="H15" s="1737"/>
      <c r="I15" s="1737"/>
      <c r="J15" s="1737"/>
      <c r="K15" s="1737" t="s">
        <v>437</v>
      </c>
      <c r="L15" s="1737"/>
      <c r="M15" s="1737"/>
      <c r="N15" s="1737"/>
      <c r="O15" s="1737"/>
      <c r="P15" s="1737"/>
      <c r="Q15" s="1754"/>
    </row>
    <row r="16" spans="2:20" ht="47.25" customHeight="1">
      <c r="B16" s="1731"/>
      <c r="C16" s="1737" t="s">
        <v>1516</v>
      </c>
      <c r="D16" s="1737"/>
      <c r="E16" s="1737"/>
      <c r="F16" s="1737"/>
      <c r="G16" s="1737">
        <f>様8!$D$19</f>
        <v>0</v>
      </c>
      <c r="H16" s="1737"/>
      <c r="I16" s="1737"/>
      <c r="J16" s="1737"/>
      <c r="K16" s="1737" t="s">
        <v>437</v>
      </c>
      <c r="L16" s="1737"/>
      <c r="M16" s="1737"/>
      <c r="N16" s="1737"/>
      <c r="O16" s="1737"/>
      <c r="P16" s="1737"/>
      <c r="Q16" s="1754"/>
      <c r="S16" s="1687" t="s">
        <v>153</v>
      </c>
    </row>
    <row r="17" spans="2:19" ht="47.25" customHeight="1">
      <c r="B17" s="1731"/>
      <c r="C17" s="1737" t="s">
        <v>1137</v>
      </c>
      <c r="D17" s="1737"/>
      <c r="E17" s="1737"/>
      <c r="F17" s="1737"/>
      <c r="G17" s="1737">
        <f>様6!$B9</f>
        <v>0</v>
      </c>
      <c r="H17" s="1737"/>
      <c r="I17" s="1737"/>
      <c r="J17" s="1737"/>
      <c r="K17" s="1737" t="s">
        <v>437</v>
      </c>
      <c r="L17" s="1737"/>
      <c r="M17" s="1737"/>
      <c r="N17" s="1737"/>
      <c r="O17" s="1737"/>
      <c r="P17" s="1737"/>
      <c r="Q17" s="1754"/>
    </row>
    <row r="18" spans="2:19" ht="47.25" customHeight="1">
      <c r="B18" s="1731"/>
      <c r="C18" s="1737" t="s">
        <v>1137</v>
      </c>
      <c r="D18" s="1737"/>
      <c r="E18" s="1737"/>
      <c r="F18" s="1737"/>
      <c r="G18" s="1737">
        <f>様6!$B12</f>
        <v>0</v>
      </c>
      <c r="H18" s="1737"/>
      <c r="I18" s="1737"/>
      <c r="J18" s="1737"/>
      <c r="K18" s="1737" t="s">
        <v>437</v>
      </c>
      <c r="L18" s="1737"/>
      <c r="M18" s="1737"/>
      <c r="N18" s="1737"/>
      <c r="O18" s="1737"/>
      <c r="P18" s="1737"/>
      <c r="Q18" s="1754"/>
    </row>
    <row r="19" spans="2:19" ht="47.25" customHeight="1">
      <c r="B19" s="1731"/>
      <c r="C19" s="1737" t="s">
        <v>1137</v>
      </c>
      <c r="D19" s="1737"/>
      <c r="E19" s="1737"/>
      <c r="F19" s="1737"/>
      <c r="G19" s="1737">
        <f>様6!$B15</f>
        <v>0</v>
      </c>
      <c r="H19" s="1737"/>
      <c r="I19" s="1737"/>
      <c r="J19" s="1737"/>
      <c r="K19" s="1737" t="s">
        <v>437</v>
      </c>
      <c r="L19" s="1737"/>
      <c r="M19" s="1737"/>
      <c r="N19" s="1737"/>
      <c r="O19" s="1737"/>
      <c r="P19" s="1737"/>
      <c r="Q19" s="1754"/>
    </row>
    <row r="20" spans="2:19" ht="47.25" customHeight="1">
      <c r="B20" s="1731"/>
      <c r="C20" s="1737" t="s">
        <v>1137</v>
      </c>
      <c r="D20" s="1737"/>
      <c r="E20" s="1737"/>
      <c r="F20" s="1737"/>
      <c r="G20" s="1737">
        <f>様6!$B18</f>
        <v>0</v>
      </c>
      <c r="H20" s="1737"/>
      <c r="I20" s="1737"/>
      <c r="J20" s="1737"/>
      <c r="K20" s="1737" t="s">
        <v>437</v>
      </c>
      <c r="L20" s="1737"/>
      <c r="M20" s="1737"/>
      <c r="N20" s="1737"/>
      <c r="O20" s="1737"/>
      <c r="P20" s="1737"/>
      <c r="Q20" s="1754"/>
    </row>
    <row r="21" spans="2:19" ht="47.25" customHeight="1">
      <c r="B21" s="1731"/>
      <c r="C21" s="1737" t="s">
        <v>1137</v>
      </c>
      <c r="D21" s="1737"/>
      <c r="E21" s="1737"/>
      <c r="F21" s="1737"/>
      <c r="G21" s="1737">
        <f>様6!$B21</f>
        <v>0</v>
      </c>
      <c r="H21" s="1737"/>
      <c r="I21" s="1737"/>
      <c r="J21" s="1737"/>
      <c r="K21" s="1737" t="s">
        <v>437</v>
      </c>
      <c r="L21" s="1737"/>
      <c r="M21" s="1737"/>
      <c r="N21" s="1737"/>
      <c r="O21" s="1737"/>
      <c r="P21" s="1737"/>
      <c r="Q21" s="1754"/>
    </row>
    <row r="22" spans="2:19" ht="47.25" customHeight="1">
      <c r="B22" s="1731"/>
      <c r="C22" s="1737" t="s">
        <v>1137</v>
      </c>
      <c r="D22" s="1737"/>
      <c r="E22" s="1737"/>
      <c r="F22" s="1737"/>
      <c r="G22" s="1737">
        <f>様6!$B24</f>
        <v>0</v>
      </c>
      <c r="H22" s="1737"/>
      <c r="I22" s="1737"/>
      <c r="J22" s="1737"/>
      <c r="K22" s="1737" t="s">
        <v>437</v>
      </c>
      <c r="L22" s="1737"/>
      <c r="M22" s="1737"/>
      <c r="N22" s="1737"/>
      <c r="O22" s="1737"/>
      <c r="P22" s="1737"/>
      <c r="Q22" s="1754"/>
    </row>
    <row r="23" spans="2:19" ht="47.25" customHeight="1">
      <c r="B23" s="1731"/>
      <c r="C23" s="1737" t="s">
        <v>1137</v>
      </c>
      <c r="D23" s="1737"/>
      <c r="E23" s="1737"/>
      <c r="F23" s="1737"/>
      <c r="G23" s="1737">
        <f>様6!$B27</f>
        <v>0</v>
      </c>
      <c r="H23" s="1737"/>
      <c r="I23" s="1737"/>
      <c r="J23" s="1737"/>
      <c r="K23" s="1737" t="s">
        <v>437</v>
      </c>
      <c r="L23" s="1737"/>
      <c r="M23" s="1737"/>
      <c r="N23" s="1737"/>
      <c r="O23" s="1737"/>
      <c r="P23" s="1737"/>
      <c r="Q23" s="1754"/>
    </row>
    <row r="24" spans="2:19" ht="47.25" customHeight="1">
      <c r="B24" s="1731"/>
      <c r="C24" s="1737" t="s">
        <v>1137</v>
      </c>
      <c r="D24" s="1737"/>
      <c r="E24" s="1737"/>
      <c r="F24" s="1737"/>
      <c r="G24" s="1737">
        <f>様6!$B30</f>
        <v>0</v>
      </c>
      <c r="H24" s="1737"/>
      <c r="I24" s="1737"/>
      <c r="J24" s="1737"/>
      <c r="K24" s="1737" t="s">
        <v>437</v>
      </c>
      <c r="L24" s="1737"/>
      <c r="M24" s="1737"/>
      <c r="N24" s="1737"/>
      <c r="O24" s="1737"/>
      <c r="P24" s="1737"/>
      <c r="Q24" s="1754"/>
    </row>
    <row r="25" spans="2:19" ht="47.25" customHeight="1">
      <c r="B25" s="1731"/>
      <c r="C25" s="1737" t="s">
        <v>1137</v>
      </c>
      <c r="D25" s="1737"/>
      <c r="E25" s="1737"/>
      <c r="F25" s="1737"/>
      <c r="G25" s="1737">
        <f>様6!$B33</f>
        <v>0</v>
      </c>
      <c r="H25" s="1737"/>
      <c r="I25" s="1737"/>
      <c r="J25" s="1737"/>
      <c r="K25" s="1737" t="s">
        <v>437</v>
      </c>
      <c r="L25" s="1737"/>
      <c r="M25" s="1737"/>
      <c r="N25" s="1737"/>
      <c r="O25" s="1737"/>
      <c r="P25" s="1737"/>
      <c r="Q25" s="1754"/>
      <c r="S25" s="1687" t="s">
        <v>893</v>
      </c>
    </row>
    <row r="26" spans="2:19" ht="47.25" customHeight="1">
      <c r="B26" s="1731"/>
      <c r="C26" s="1737" t="s">
        <v>979</v>
      </c>
      <c r="D26" s="1737"/>
      <c r="E26" s="1737"/>
      <c r="F26" s="1737"/>
      <c r="G26" s="1737">
        <f>様6!$B36</f>
        <v>0</v>
      </c>
      <c r="H26" s="1737"/>
      <c r="I26" s="1737"/>
      <c r="J26" s="1737"/>
      <c r="K26" s="1737" t="s">
        <v>437</v>
      </c>
      <c r="L26" s="1737"/>
      <c r="M26" s="1737"/>
      <c r="N26" s="1737"/>
      <c r="O26" s="1737"/>
      <c r="P26" s="1737"/>
      <c r="Q26" s="1754"/>
      <c r="S26" s="1687" t="s">
        <v>1006</v>
      </c>
    </row>
    <row r="27" spans="2:19" ht="21.75" customHeight="1">
      <c r="B27" s="1731"/>
      <c r="C27" s="105"/>
      <c r="D27" s="105"/>
      <c r="E27" s="105"/>
      <c r="F27" s="105"/>
      <c r="G27" s="105"/>
      <c r="H27" s="105"/>
      <c r="I27" s="105"/>
      <c r="J27" s="105"/>
      <c r="K27" s="105"/>
      <c r="L27" s="105"/>
      <c r="M27" s="1751"/>
      <c r="N27" s="105"/>
      <c r="O27" s="105"/>
      <c r="P27" s="105"/>
      <c r="Q27" s="1754"/>
    </row>
    <row r="28" spans="2:19" ht="21.75" customHeight="1">
      <c r="B28" s="1731"/>
      <c r="C28" s="105"/>
      <c r="D28" s="105"/>
      <c r="E28" s="105"/>
      <c r="F28" s="105"/>
      <c r="G28" s="105"/>
      <c r="H28" s="105"/>
      <c r="I28" s="105"/>
      <c r="J28" s="105"/>
      <c r="K28" s="105"/>
      <c r="L28" s="105"/>
      <c r="M28" s="1751"/>
      <c r="N28" s="105"/>
      <c r="O28" s="105"/>
      <c r="P28" s="105"/>
      <c r="Q28" s="1754"/>
    </row>
    <row r="29" spans="2:19" ht="21.75" customHeight="1">
      <c r="B29" s="1731"/>
      <c r="C29" s="105"/>
      <c r="D29" s="105"/>
      <c r="E29" s="105"/>
      <c r="F29" s="105"/>
      <c r="G29" s="105"/>
      <c r="H29" s="105"/>
      <c r="I29" s="105"/>
      <c r="J29" s="105"/>
      <c r="K29" s="105"/>
      <c r="L29" s="105"/>
      <c r="M29" s="1751"/>
      <c r="N29" s="105"/>
      <c r="O29" s="105"/>
      <c r="P29" s="105"/>
      <c r="Q29" s="1754"/>
    </row>
    <row r="30" spans="2:19" ht="21.75" customHeight="1">
      <c r="B30" s="1731"/>
      <c r="C30" s="105" t="s">
        <v>793</v>
      </c>
      <c r="D30" s="105"/>
      <c r="E30" s="105"/>
      <c r="F30" s="105"/>
      <c r="G30" s="105"/>
      <c r="H30" s="105"/>
      <c r="I30" s="105"/>
      <c r="J30" s="105"/>
      <c r="K30" s="105"/>
      <c r="L30" s="105"/>
      <c r="M30" s="1751"/>
      <c r="N30" s="105"/>
      <c r="O30" s="105"/>
      <c r="P30" s="105"/>
      <c r="Q30" s="1754"/>
    </row>
    <row r="31" spans="2:19" ht="21.75" customHeight="1">
      <c r="B31" s="1731"/>
      <c r="C31" s="105"/>
      <c r="D31" s="105"/>
      <c r="E31" s="105"/>
      <c r="F31" s="105"/>
      <c r="G31" s="105"/>
      <c r="H31" s="105"/>
      <c r="I31" s="105"/>
      <c r="J31" s="105"/>
      <c r="K31" s="105"/>
      <c r="L31" s="105"/>
      <c r="M31" s="1751"/>
      <c r="N31" s="105"/>
      <c r="O31" s="105"/>
      <c r="P31" s="105"/>
      <c r="Q31" s="1754"/>
    </row>
    <row r="32" spans="2:19" ht="26.1" customHeight="1">
      <c r="B32" s="1731"/>
      <c r="C32" s="1738"/>
      <c r="D32" s="1741"/>
      <c r="E32" s="105"/>
      <c r="F32" s="105"/>
      <c r="G32" s="105"/>
      <c r="H32" s="105"/>
      <c r="I32" s="105"/>
      <c r="J32" s="105"/>
      <c r="K32" s="105"/>
      <c r="L32" s="105"/>
      <c r="M32" s="105"/>
      <c r="N32" s="105"/>
      <c r="O32" s="105"/>
      <c r="P32" s="105"/>
      <c r="Q32" s="1754"/>
    </row>
    <row r="33" spans="2:17" ht="26.1" customHeight="1">
      <c r="B33" s="1731"/>
      <c r="C33" s="105"/>
      <c r="D33" s="105"/>
      <c r="E33" s="105"/>
      <c r="F33" s="105"/>
      <c r="G33" s="105"/>
      <c r="H33" s="105"/>
      <c r="I33" s="105"/>
      <c r="J33" s="105"/>
      <c r="K33" s="105"/>
      <c r="L33" s="105"/>
      <c r="M33" s="105"/>
      <c r="N33" s="105"/>
      <c r="O33" s="105"/>
      <c r="P33" s="105"/>
      <c r="Q33" s="1754"/>
    </row>
    <row r="34" spans="2:17" ht="32.25" customHeight="1">
      <c r="B34" s="1731"/>
      <c r="C34" s="105" t="s">
        <v>1470</v>
      </c>
      <c r="D34" s="105"/>
      <c r="E34" s="105"/>
      <c r="F34" s="105"/>
      <c r="G34" s="105"/>
      <c r="H34" s="105"/>
      <c r="I34" s="105"/>
      <c r="J34" s="105"/>
      <c r="K34" s="105"/>
      <c r="L34" s="105"/>
      <c r="M34" s="105"/>
      <c r="N34" s="105"/>
      <c r="O34" s="105"/>
      <c r="P34" s="105"/>
      <c r="Q34" s="1754"/>
    </row>
    <row r="35" spans="2:17" ht="19.5" customHeight="1">
      <c r="B35" s="1731"/>
      <c r="C35" s="105"/>
      <c r="D35" s="105"/>
      <c r="E35" s="105"/>
      <c r="F35" s="105"/>
      <c r="G35" s="105"/>
      <c r="H35" s="1744"/>
      <c r="I35" s="141"/>
      <c r="J35" s="1744"/>
      <c r="K35" s="1749"/>
      <c r="L35" s="1749"/>
      <c r="M35" s="1749"/>
      <c r="N35" s="1749"/>
      <c r="O35" s="1749"/>
      <c r="P35" s="1749"/>
      <c r="Q35" s="1754"/>
    </row>
    <row r="36" spans="2:17" ht="26.1" customHeight="1">
      <c r="B36" s="1731"/>
      <c r="C36" s="105"/>
      <c r="D36" s="105"/>
      <c r="E36" s="105"/>
      <c r="F36" s="105"/>
      <c r="G36" s="105"/>
      <c r="H36" s="105" t="s">
        <v>659</v>
      </c>
      <c r="I36" s="1746"/>
      <c r="J36" s="1746"/>
      <c r="K36" s="1749">
        <f>様1!$L$9</f>
        <v>0</v>
      </c>
      <c r="L36" s="1749"/>
      <c r="M36" s="1749"/>
      <c r="N36" s="1749"/>
      <c r="O36" s="1749"/>
      <c r="P36" s="1749"/>
      <c r="Q36" s="1754"/>
    </row>
    <row r="37" spans="2:17" ht="8.25" customHeight="1">
      <c r="B37" s="1731"/>
      <c r="C37" s="105"/>
      <c r="D37" s="105"/>
      <c r="E37" s="105"/>
      <c r="F37" s="105"/>
      <c r="G37" s="105"/>
      <c r="H37" s="1744"/>
      <c r="I37" s="105"/>
      <c r="J37" s="105"/>
      <c r="K37" s="1749"/>
      <c r="L37" s="1749"/>
      <c r="M37" s="1749"/>
      <c r="N37" s="1749"/>
      <c r="O37" s="1749"/>
      <c r="P37" s="1749"/>
      <c r="Q37" s="1754"/>
    </row>
    <row r="38" spans="2:17" ht="26.1" customHeight="1">
      <c r="B38" s="1731"/>
      <c r="C38" s="1739"/>
      <c r="D38" s="156"/>
      <c r="E38" s="130"/>
      <c r="F38" s="105"/>
      <c r="G38" s="1744" t="s">
        <v>835</v>
      </c>
      <c r="H38" s="105" t="s">
        <v>50</v>
      </c>
      <c r="I38" s="105"/>
      <c r="J38" s="105"/>
      <c r="K38" s="1749">
        <f>様1!$L$11</f>
        <v>0</v>
      </c>
      <c r="L38" s="1749"/>
      <c r="M38" s="1749"/>
      <c r="N38" s="1749"/>
      <c r="O38" s="1749"/>
      <c r="P38" s="1749"/>
      <c r="Q38" s="1754"/>
    </row>
    <row r="39" spans="2:17" ht="8.25" customHeight="1">
      <c r="B39" s="1731"/>
      <c r="C39" s="156"/>
      <c r="D39" s="156"/>
      <c r="E39" s="130"/>
      <c r="F39" s="105"/>
      <c r="G39" s="105"/>
      <c r="H39" s="1744"/>
      <c r="I39" s="105"/>
      <c r="J39" s="105"/>
      <c r="K39" s="1749"/>
      <c r="L39" s="1749"/>
      <c r="M39" s="1749"/>
      <c r="N39" s="1749"/>
      <c r="O39" s="1749"/>
      <c r="P39" s="1749"/>
      <c r="Q39" s="1754"/>
    </row>
    <row r="40" spans="2:17" s="99" customFormat="1" ht="25.5" customHeight="1">
      <c r="B40" s="1731"/>
      <c r="C40" s="105"/>
      <c r="D40" s="105"/>
      <c r="E40" s="105"/>
      <c r="F40" s="105"/>
      <c r="G40" s="141"/>
      <c r="H40" s="1745" t="s">
        <v>1129</v>
      </c>
      <c r="I40" s="141"/>
      <c r="J40" s="1744"/>
      <c r="K40" s="1749">
        <f>様1!$M$13</f>
        <v>0</v>
      </c>
      <c r="L40" s="1749"/>
      <c r="M40" s="1749"/>
      <c r="N40" s="1749"/>
      <c r="O40" s="1749"/>
      <c r="P40" s="1749"/>
      <c r="Q40" s="1756"/>
    </row>
    <row r="41" spans="2:17" s="99" customFormat="1" ht="42.75" customHeight="1">
      <c r="B41" s="1734"/>
      <c r="C41" s="140"/>
      <c r="D41" s="140"/>
      <c r="E41" s="140"/>
      <c r="F41" s="131"/>
      <c r="G41" s="131"/>
      <c r="H41" s="131"/>
      <c r="I41" s="131"/>
      <c r="J41" s="140"/>
      <c r="K41" s="140"/>
      <c r="L41" s="1750"/>
      <c r="M41" s="1750"/>
      <c r="N41" s="1750"/>
      <c r="O41" s="1750"/>
      <c r="P41" s="1750"/>
      <c r="Q41" s="1757"/>
    </row>
    <row r="42" spans="2:17" ht="15" customHeight="1">
      <c r="B42" s="96"/>
      <c r="C42" s="96"/>
      <c r="D42" s="96"/>
      <c r="E42" s="96"/>
    </row>
  </sheetData>
  <mergeCells count="54">
    <mergeCell ref="B4:P4"/>
    <mergeCell ref="J7:O7"/>
    <mergeCell ref="D9:I9"/>
    <mergeCell ref="D12:F12"/>
    <mergeCell ref="G12:J12"/>
    <mergeCell ref="K12:P12"/>
    <mergeCell ref="D13:F13"/>
    <mergeCell ref="G13:J13"/>
    <mergeCell ref="K13:P13"/>
    <mergeCell ref="D14:F14"/>
    <mergeCell ref="G14:J14"/>
    <mergeCell ref="K14:P14"/>
    <mergeCell ref="D15:F15"/>
    <mergeCell ref="G15:J15"/>
    <mergeCell ref="K15:P15"/>
    <mergeCell ref="D16:F16"/>
    <mergeCell ref="G16:J16"/>
    <mergeCell ref="K16:P16"/>
    <mergeCell ref="D17:F17"/>
    <mergeCell ref="G17:J17"/>
    <mergeCell ref="K17:P17"/>
    <mergeCell ref="D18:F18"/>
    <mergeCell ref="G18:J18"/>
    <mergeCell ref="K18:P18"/>
    <mergeCell ref="D19:F19"/>
    <mergeCell ref="G19:J19"/>
    <mergeCell ref="K19:P19"/>
    <mergeCell ref="D20:F20"/>
    <mergeCell ref="G20:J20"/>
    <mergeCell ref="K20:P20"/>
    <mergeCell ref="D21:F21"/>
    <mergeCell ref="G21:J21"/>
    <mergeCell ref="K21:P21"/>
    <mergeCell ref="D22:F22"/>
    <mergeCell ref="G22:J22"/>
    <mergeCell ref="K22:P22"/>
    <mergeCell ref="D23:F23"/>
    <mergeCell ref="G23:J23"/>
    <mergeCell ref="K23:P23"/>
    <mergeCell ref="D24:F24"/>
    <mergeCell ref="G24:J24"/>
    <mergeCell ref="K24:P24"/>
    <mergeCell ref="D25:F25"/>
    <mergeCell ref="G25:J25"/>
    <mergeCell ref="K25:P25"/>
    <mergeCell ref="D26:F26"/>
    <mergeCell ref="G26:J26"/>
    <mergeCell ref="K26:P26"/>
    <mergeCell ref="K35:P35"/>
    <mergeCell ref="K36:P36"/>
    <mergeCell ref="K37:P37"/>
    <mergeCell ref="K38:P38"/>
    <mergeCell ref="K39:P39"/>
    <mergeCell ref="K40:P40"/>
  </mergeCells>
  <phoneticPr fontId="16"/>
  <conditionalFormatting sqref="C32">
    <cfRule type="containsBlanks" dxfId="12" priority="9">
      <formula>LEN(TRIM(C32))=0</formula>
    </cfRule>
  </conditionalFormatting>
  <conditionalFormatting sqref="E7">
    <cfRule type="containsBlanks" dxfId="11" priority="6">
      <formula>LEN(TRIM(E7))=0</formula>
    </cfRule>
  </conditionalFormatting>
  <conditionalFormatting sqref="G13:J13">
    <cfRule type="containsBlanks" dxfId="10" priority="1">
      <formula>LEN(TRIM(G13))=0</formula>
    </cfRule>
  </conditionalFormatting>
  <dataValidations count="3">
    <dataValidation imeMode="fullKatakana" allowBlank="1" showDropDown="0" showInputMessage="1" showErrorMessage="1" sqref="K35:P39"/>
    <dataValidation imeMode="off" allowBlank="1" showDropDown="0" showInputMessage="1" showErrorMessage="1" sqref="I36"/>
    <dataValidation type="list" allowBlank="1" showDropDown="0" showInputMessage="1" showErrorMessage="1" sqref="C13:C26">
      <formula1>$T$9:$T$13</formula1>
    </dataValidation>
  </dataValidations>
  <printOptions horizontalCentered="1"/>
  <pageMargins left="0.59055118110236227" right="0.59055118110236227" top="0.31496062992125984" bottom="0.39370078740157483" header="0.19685039370078741" footer="0.31496062992125984"/>
  <pageSetup paperSize="9" scale="59" fitToWidth="1" fitToHeight="0" orientation="portrait" usePrinterDefaults="1" r:id="rId1"/>
  <headerFooter scaleWithDoc="0">
    <oddFooter xml:space="preserve">&amp;R&amp;10
</odd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sheetPr>
    <pageSetUpPr fitToPage="1"/>
  </sheetPr>
  <dimension ref="B1:T34"/>
  <sheetViews>
    <sheetView view="pageBreakPreview" zoomScale="70" zoomScaleNormal="70" zoomScaleSheetLayoutView="70" workbookViewId="0">
      <selection activeCell="AA25" sqref="AA25"/>
    </sheetView>
  </sheetViews>
  <sheetFormatPr defaultRowHeight="26.1" customHeight="1"/>
  <cols>
    <col min="1" max="1" width="1.625" style="93" customWidth="1"/>
    <col min="2" max="2" width="5.625" style="93" customWidth="1"/>
    <col min="3" max="3" width="9.125" style="93" customWidth="1"/>
    <col min="4" max="4" width="35.375" style="93" customWidth="1"/>
    <col min="5" max="17" width="6.75" style="93" customWidth="1"/>
    <col min="18" max="18" width="6.875" style="93" customWidth="1"/>
    <col min="19" max="19" width="1.375" style="93" customWidth="1"/>
    <col min="20" max="20" width="9" style="93" customWidth="1"/>
    <col min="21" max="21" width="17.375" style="93" customWidth="1"/>
    <col min="22" max="16384" width="9" style="93" customWidth="1"/>
  </cols>
  <sheetData>
    <row r="1" spans="2:20" ht="26.1" customHeight="1">
      <c r="B1" s="101" t="s">
        <v>1000</v>
      </c>
      <c r="C1" s="101"/>
      <c r="D1" s="101"/>
      <c r="E1" s="101"/>
      <c r="F1" s="118"/>
    </row>
    <row r="2" spans="2:20" ht="53.25" customHeight="1">
      <c r="B2" s="1730"/>
      <c r="C2" s="1735"/>
      <c r="D2" s="1735"/>
      <c r="E2" s="1735"/>
      <c r="F2" s="1742"/>
      <c r="G2" s="126"/>
      <c r="H2" s="126"/>
      <c r="I2" s="126"/>
      <c r="J2" s="126"/>
      <c r="K2" s="126"/>
      <c r="L2" s="126"/>
      <c r="M2" s="126"/>
      <c r="N2" s="126"/>
      <c r="O2" s="126"/>
      <c r="P2" s="126"/>
      <c r="Q2" s="1752"/>
      <c r="R2" s="1753"/>
      <c r="T2" s="1687" t="s">
        <v>1018</v>
      </c>
    </row>
    <row r="3" spans="2:20" ht="12" customHeight="1">
      <c r="B3" s="1731"/>
      <c r="C3" s="105"/>
      <c r="D3" s="105"/>
      <c r="E3" s="105"/>
      <c r="F3" s="105"/>
      <c r="G3" s="105"/>
      <c r="H3" s="105"/>
      <c r="I3" s="105"/>
      <c r="J3" s="105"/>
      <c r="K3" s="105"/>
      <c r="L3" s="105"/>
      <c r="M3" s="105"/>
      <c r="N3" s="105"/>
      <c r="O3" s="105"/>
      <c r="P3" s="105"/>
      <c r="Q3" s="105"/>
      <c r="R3" s="1754"/>
    </row>
    <row r="4" spans="2:20" s="96" customFormat="1" ht="40.5" customHeight="1">
      <c r="B4" s="1732" t="s">
        <v>1105</v>
      </c>
      <c r="C4" s="1736"/>
      <c r="D4" s="1736"/>
      <c r="E4" s="1736"/>
      <c r="F4" s="1736"/>
      <c r="G4" s="1736"/>
      <c r="H4" s="1736"/>
      <c r="I4" s="1736"/>
      <c r="J4" s="1736"/>
      <c r="K4" s="1747"/>
      <c r="L4" s="1747"/>
      <c r="M4" s="1747"/>
      <c r="N4" s="1747"/>
      <c r="O4" s="1747"/>
      <c r="P4" s="1747"/>
      <c r="Q4" s="1747"/>
      <c r="R4" s="1755"/>
      <c r="T4" s="96"/>
    </row>
    <row r="5" spans="2:20" s="96" customFormat="1" ht="40.5" customHeight="1">
      <c r="B5" s="1733"/>
      <c r="C5" s="141"/>
      <c r="D5" s="141"/>
      <c r="E5" s="141"/>
      <c r="F5" s="141"/>
      <c r="G5" s="141"/>
      <c r="H5" s="141"/>
      <c r="I5" s="141"/>
      <c r="J5" s="141"/>
      <c r="K5" s="1748"/>
      <c r="L5" s="1748"/>
      <c r="M5" s="1748"/>
      <c r="N5" s="1748"/>
      <c r="O5" s="1748"/>
      <c r="P5" s="1748"/>
      <c r="Q5" s="1748"/>
      <c r="R5" s="1755"/>
      <c r="T5" s="96"/>
    </row>
    <row r="6" spans="2:20" s="96" customFormat="1" ht="24.75" customHeight="1">
      <c r="B6" s="1733"/>
      <c r="C6" s="141"/>
      <c r="D6" s="141"/>
      <c r="E6" s="141"/>
      <c r="F6" s="141"/>
      <c r="G6" s="141"/>
      <c r="H6" s="141"/>
      <c r="I6" s="141"/>
      <c r="J6" s="141"/>
      <c r="K6" s="1748"/>
      <c r="L6" s="1748"/>
      <c r="M6" s="1748"/>
      <c r="N6" s="1748"/>
      <c r="O6" s="1748"/>
      <c r="P6" s="1748"/>
      <c r="Q6" s="1748"/>
      <c r="R6" s="1755"/>
      <c r="T6" s="96"/>
    </row>
    <row r="7" spans="2:20" ht="27.75" customHeight="1">
      <c r="B7" s="1731"/>
      <c r="C7" s="105" t="s">
        <v>234</v>
      </c>
      <c r="D7" s="105"/>
      <c r="E7" s="1738"/>
      <c r="F7" s="1738"/>
      <c r="G7" s="1738"/>
      <c r="H7" s="1738"/>
      <c r="I7" s="1738"/>
      <c r="J7" s="1738"/>
      <c r="K7" s="1738"/>
      <c r="L7" s="1738"/>
      <c r="M7" s="1738"/>
      <c r="N7" s="1759"/>
      <c r="O7" s="1759"/>
      <c r="P7" s="1759"/>
      <c r="Q7" s="1759"/>
      <c r="R7" s="1754"/>
    </row>
    <row r="8" spans="2:20" ht="27.75" customHeight="1">
      <c r="B8" s="1731"/>
      <c r="C8" s="105"/>
      <c r="D8" s="105"/>
      <c r="R8" s="1754"/>
    </row>
    <row r="9" spans="2:20" ht="27.75" customHeight="1">
      <c r="B9" s="1731"/>
      <c r="C9" s="105"/>
      <c r="D9" s="105"/>
      <c r="E9" s="105"/>
      <c r="F9" s="105"/>
      <c r="G9" s="105"/>
      <c r="H9" s="105"/>
      <c r="I9" s="105"/>
      <c r="J9" s="105"/>
      <c r="K9" s="105"/>
      <c r="L9" s="105"/>
      <c r="M9" s="105"/>
      <c r="N9" s="1751"/>
      <c r="O9" s="105"/>
      <c r="P9" s="105"/>
      <c r="Q9" s="105"/>
      <c r="R9" s="1754"/>
    </row>
    <row r="10" spans="2:20" ht="27.75" customHeight="1">
      <c r="B10" s="1731"/>
      <c r="C10" s="105" t="s">
        <v>1292</v>
      </c>
      <c r="D10" s="105"/>
      <c r="E10" s="141"/>
      <c r="F10" s="141"/>
      <c r="G10" s="141"/>
      <c r="H10" s="141"/>
      <c r="I10" s="141"/>
      <c r="J10" s="141"/>
      <c r="K10" s="141"/>
      <c r="L10" s="141"/>
      <c r="M10" s="141"/>
      <c r="N10" s="141"/>
      <c r="O10" s="141"/>
      <c r="P10" s="141"/>
      <c r="Q10" s="141"/>
      <c r="R10" s="1769"/>
    </row>
    <row r="11" spans="2:20" ht="27.75" customHeight="1">
      <c r="B11" s="1731"/>
      <c r="C11" s="105"/>
      <c r="D11" s="105"/>
      <c r="R11" s="1754"/>
    </row>
    <row r="12" spans="2:20" ht="27.75" customHeight="1">
      <c r="B12" s="1731"/>
      <c r="C12" s="105"/>
      <c r="D12" s="105"/>
      <c r="E12" s="105"/>
      <c r="F12" s="105"/>
      <c r="G12" s="105"/>
      <c r="H12" s="105"/>
      <c r="I12" s="105"/>
      <c r="J12" s="105"/>
      <c r="K12" s="105"/>
      <c r="L12" s="105"/>
      <c r="M12" s="105"/>
      <c r="N12" s="1751"/>
      <c r="O12" s="105"/>
      <c r="P12" s="105"/>
      <c r="Q12" s="105"/>
      <c r="R12" s="1754"/>
    </row>
    <row r="13" spans="2:20" ht="27.75" customHeight="1">
      <c r="B13" s="1731"/>
      <c r="C13" s="105" t="s">
        <v>1138</v>
      </c>
      <c r="D13" s="105"/>
      <c r="E13" s="105"/>
      <c r="F13" s="105"/>
      <c r="G13" s="105"/>
      <c r="H13" s="105"/>
      <c r="I13" s="105"/>
      <c r="J13" s="105"/>
      <c r="K13" s="105"/>
      <c r="L13" s="105"/>
      <c r="M13" s="105"/>
      <c r="N13" s="1751"/>
      <c r="O13" s="105"/>
      <c r="P13" s="105"/>
      <c r="Q13" s="105"/>
      <c r="R13" s="1754"/>
    </row>
    <row r="14" spans="2:20" ht="27.75" customHeight="1">
      <c r="B14" s="1731"/>
      <c r="C14" s="105"/>
      <c r="D14" s="1760" t="s">
        <v>1142</v>
      </c>
      <c r="E14" s="1762"/>
      <c r="F14" s="1762"/>
      <c r="G14" s="1762"/>
      <c r="H14" s="1762"/>
      <c r="I14" s="1762"/>
      <c r="J14" s="1762"/>
      <c r="K14" s="1762"/>
      <c r="L14" s="1762"/>
      <c r="M14" s="1764"/>
      <c r="N14" s="1766" t="s">
        <v>1146</v>
      </c>
      <c r="O14" s="1767"/>
      <c r="P14" s="1767"/>
      <c r="Q14" s="1768"/>
      <c r="R14" s="1754"/>
    </row>
    <row r="15" spans="2:20" ht="27.75" customHeight="1">
      <c r="B15" s="1731"/>
      <c r="C15" s="105"/>
      <c r="D15" s="1761"/>
      <c r="E15" s="1763"/>
      <c r="F15" s="1763"/>
      <c r="G15" s="1763"/>
      <c r="H15" s="1763"/>
      <c r="I15" s="1763"/>
      <c r="J15" s="1763"/>
      <c r="K15" s="1763"/>
      <c r="L15" s="1763"/>
      <c r="M15" s="1765"/>
      <c r="N15" s="1766"/>
      <c r="O15" s="1767"/>
      <c r="P15" s="1767"/>
      <c r="Q15" s="1768"/>
      <c r="R15" s="1754"/>
    </row>
    <row r="16" spans="2:20" ht="27.75" customHeight="1">
      <c r="B16" s="1731"/>
      <c r="C16" s="105"/>
      <c r="D16" s="130"/>
      <c r="E16" s="130"/>
      <c r="F16" s="130"/>
      <c r="G16" s="130"/>
      <c r="H16" s="130"/>
      <c r="I16" s="130"/>
      <c r="J16" s="130"/>
      <c r="K16" s="130"/>
      <c r="L16" s="130"/>
      <c r="M16" s="130"/>
      <c r="N16" s="1759"/>
      <c r="O16" s="1759"/>
      <c r="P16" s="1759"/>
      <c r="Q16" s="1759"/>
      <c r="R16" s="1754"/>
    </row>
    <row r="17" spans="2:18" ht="27.75" customHeight="1">
      <c r="B17" s="1731"/>
      <c r="C17" s="105" t="s">
        <v>442</v>
      </c>
      <c r="D17" s="105"/>
      <c r="E17" s="105"/>
      <c r="F17" s="105"/>
      <c r="G17" s="105"/>
      <c r="H17" s="105"/>
      <c r="I17" s="105"/>
      <c r="J17" s="105"/>
      <c r="K17" s="105"/>
      <c r="L17" s="105"/>
      <c r="M17" s="105"/>
      <c r="N17" s="1751"/>
      <c r="O17" s="105"/>
      <c r="P17" s="105"/>
      <c r="Q17" s="105"/>
      <c r="R17" s="1754"/>
    </row>
    <row r="18" spans="2:18" ht="27.75" customHeight="1">
      <c r="B18" s="1731"/>
      <c r="C18" s="105"/>
      <c r="D18" s="1760" t="s">
        <v>52</v>
      </c>
      <c r="E18" s="1762"/>
      <c r="F18" s="1762"/>
      <c r="G18" s="1762"/>
      <c r="H18" s="1762"/>
      <c r="I18" s="1762"/>
      <c r="J18" s="1762"/>
      <c r="K18" s="1762"/>
      <c r="L18" s="1762"/>
      <c r="M18" s="1764"/>
      <c r="N18" s="1766" t="s">
        <v>592</v>
      </c>
      <c r="O18" s="1767"/>
      <c r="P18" s="1767"/>
      <c r="Q18" s="1768"/>
      <c r="R18" s="1754"/>
    </row>
    <row r="19" spans="2:18" ht="27.75" customHeight="1">
      <c r="B19" s="1731"/>
      <c r="C19" s="105"/>
      <c r="D19" s="1761"/>
      <c r="E19" s="1763"/>
      <c r="F19" s="1763"/>
      <c r="G19" s="1763"/>
      <c r="H19" s="1763"/>
      <c r="I19" s="1763"/>
      <c r="J19" s="1763"/>
      <c r="K19" s="1763"/>
      <c r="L19" s="1763"/>
      <c r="M19" s="1765"/>
      <c r="N19" s="1766"/>
      <c r="O19" s="1767"/>
      <c r="P19" s="1767"/>
      <c r="Q19" s="1768"/>
      <c r="R19" s="1754"/>
    </row>
    <row r="20" spans="2:18" ht="27.75" customHeight="1">
      <c r="B20" s="1731"/>
      <c r="C20" s="105"/>
      <c r="D20" s="130"/>
      <c r="E20" s="130"/>
      <c r="F20" s="130"/>
      <c r="G20" s="130"/>
      <c r="H20" s="130"/>
      <c r="I20" s="130"/>
      <c r="J20" s="130"/>
      <c r="K20" s="130"/>
      <c r="L20" s="130"/>
      <c r="M20" s="130"/>
      <c r="N20" s="1759"/>
      <c r="O20" s="1759"/>
      <c r="P20" s="1759"/>
      <c r="Q20" s="1759"/>
      <c r="R20" s="1754"/>
    </row>
    <row r="21" spans="2:18" ht="27.75" customHeight="1">
      <c r="B21" s="1731"/>
      <c r="C21" s="105" t="s">
        <v>566</v>
      </c>
      <c r="D21" s="105"/>
      <c r="E21" s="105"/>
      <c r="F21" s="105"/>
      <c r="G21" s="105"/>
      <c r="H21" s="105"/>
      <c r="I21" s="105"/>
      <c r="J21" s="105"/>
      <c r="K21" s="105"/>
      <c r="L21" s="105"/>
      <c r="M21" s="105"/>
      <c r="N21" s="1751"/>
      <c r="O21" s="105"/>
      <c r="P21" s="105"/>
      <c r="Q21" s="105"/>
      <c r="R21" s="1754"/>
    </row>
    <row r="22" spans="2:18" ht="27.75" customHeight="1">
      <c r="B22" s="1731"/>
      <c r="C22" s="105"/>
      <c r="D22" s="1760" t="s">
        <v>1140</v>
      </c>
      <c r="E22" s="1762"/>
      <c r="F22" s="1762"/>
      <c r="G22" s="1762"/>
      <c r="H22" s="1762"/>
      <c r="I22" s="1762"/>
      <c r="J22" s="1762"/>
      <c r="K22" s="1762"/>
      <c r="L22" s="1762"/>
      <c r="M22" s="1764"/>
      <c r="N22" s="1766" t="s">
        <v>453</v>
      </c>
      <c r="O22" s="1767"/>
      <c r="P22" s="1767"/>
      <c r="Q22" s="1768"/>
      <c r="R22" s="1754"/>
    </row>
    <row r="23" spans="2:18" ht="27.75" customHeight="1">
      <c r="B23" s="1731"/>
      <c r="C23" s="105"/>
      <c r="D23" s="1761"/>
      <c r="E23" s="1763"/>
      <c r="F23" s="1763"/>
      <c r="G23" s="1763"/>
      <c r="H23" s="1763"/>
      <c r="I23" s="1763"/>
      <c r="J23" s="1763"/>
      <c r="K23" s="1763"/>
      <c r="L23" s="1763"/>
      <c r="M23" s="1763"/>
      <c r="N23" s="1766" t="s">
        <v>775</v>
      </c>
      <c r="O23" s="1767"/>
      <c r="P23" s="1767"/>
      <c r="Q23" s="1768"/>
      <c r="R23" s="1754"/>
    </row>
    <row r="24" spans="2:18" ht="27.75" customHeight="1">
      <c r="B24" s="1731"/>
      <c r="C24" s="105"/>
      <c r="D24" s="105"/>
      <c r="E24" s="105"/>
      <c r="F24" s="105"/>
      <c r="G24" s="105"/>
      <c r="H24" s="105"/>
      <c r="I24" s="105"/>
      <c r="J24" s="105"/>
      <c r="K24" s="105"/>
      <c r="L24" s="105"/>
      <c r="M24" s="105"/>
      <c r="N24" s="1751"/>
      <c r="O24" s="105"/>
      <c r="P24" s="105"/>
      <c r="Q24" s="105"/>
      <c r="R24" s="1754"/>
    </row>
    <row r="25" spans="2:18" ht="27.75" customHeight="1">
      <c r="B25" s="1731"/>
      <c r="C25" s="105"/>
      <c r="D25" s="105"/>
      <c r="E25" s="105"/>
      <c r="F25" s="105"/>
      <c r="G25" s="105"/>
      <c r="H25" s="105"/>
      <c r="I25" s="105"/>
      <c r="J25" s="105"/>
      <c r="K25" s="105"/>
      <c r="L25" s="105"/>
      <c r="M25" s="105"/>
      <c r="N25" s="1751"/>
      <c r="O25" s="105"/>
      <c r="P25" s="105"/>
      <c r="Q25" s="105"/>
      <c r="R25" s="1754"/>
    </row>
    <row r="26" spans="2:18" ht="27.75" customHeight="1">
      <c r="B26" s="1731"/>
      <c r="C26" s="105"/>
      <c r="D26" s="105"/>
      <c r="E26" s="105"/>
      <c r="F26" s="105"/>
      <c r="G26" s="105"/>
      <c r="H26" s="105"/>
      <c r="I26" s="105"/>
      <c r="J26" s="105"/>
      <c r="K26" s="105"/>
      <c r="L26" s="105"/>
      <c r="M26" s="105"/>
      <c r="N26" s="1751"/>
      <c r="O26" s="105"/>
      <c r="P26" s="105"/>
      <c r="Q26" s="105"/>
      <c r="R26" s="1754"/>
    </row>
    <row r="27" spans="2:18" ht="27.75" customHeight="1">
      <c r="B27" s="1731"/>
      <c r="C27" s="105"/>
      <c r="D27" s="105"/>
      <c r="E27" s="105"/>
      <c r="F27" s="105"/>
      <c r="G27" s="105"/>
      <c r="H27" s="105"/>
      <c r="I27" s="105"/>
      <c r="J27" s="105"/>
      <c r="K27" s="105"/>
      <c r="L27" s="105"/>
      <c r="M27" s="105"/>
      <c r="N27" s="1751"/>
      <c r="O27" s="105"/>
      <c r="P27" s="105"/>
      <c r="Q27" s="105"/>
      <c r="R27" s="1754"/>
    </row>
    <row r="28" spans="2:18" ht="27.75" customHeight="1">
      <c r="B28" s="1731"/>
      <c r="C28" s="105" t="s">
        <v>231</v>
      </c>
      <c r="D28" s="105"/>
      <c r="E28" s="105"/>
      <c r="F28" s="105"/>
      <c r="G28" s="105"/>
      <c r="H28" s="105"/>
      <c r="I28" s="105"/>
      <c r="J28" s="105"/>
      <c r="K28" s="105"/>
      <c r="L28" s="105"/>
      <c r="M28" s="105"/>
      <c r="N28" s="1751"/>
      <c r="O28" s="105"/>
      <c r="P28" s="105"/>
      <c r="Q28" s="105"/>
      <c r="R28" s="1754"/>
    </row>
    <row r="29" spans="2:18" ht="27.75" customHeight="1">
      <c r="B29" s="1731"/>
      <c r="C29" s="105"/>
      <c r="D29" s="105"/>
      <c r="E29" s="105"/>
      <c r="F29" s="105"/>
      <c r="G29" s="105"/>
      <c r="H29" s="105"/>
      <c r="I29" s="105"/>
      <c r="J29" s="105"/>
      <c r="K29" s="105"/>
      <c r="L29" s="105"/>
      <c r="M29" s="105"/>
      <c r="N29" s="1751"/>
      <c r="O29" s="105"/>
      <c r="P29" s="105"/>
      <c r="Q29" s="105"/>
      <c r="R29" s="1754"/>
    </row>
    <row r="30" spans="2:18" ht="27.75" customHeight="1">
      <c r="B30" s="1731"/>
      <c r="C30" s="1759"/>
      <c r="D30" s="1759"/>
      <c r="E30" s="1741"/>
      <c r="F30" s="105"/>
      <c r="G30" s="105"/>
      <c r="H30" s="105"/>
      <c r="I30" s="105"/>
      <c r="J30" s="105"/>
      <c r="K30" s="105"/>
      <c r="L30" s="105"/>
      <c r="M30" s="105"/>
      <c r="N30" s="105"/>
      <c r="O30" s="105"/>
      <c r="P30" s="105"/>
      <c r="Q30" s="105"/>
      <c r="R30" s="1754"/>
    </row>
    <row r="31" spans="2:18" ht="27.75" customHeight="1">
      <c r="B31" s="1731"/>
      <c r="C31" s="105"/>
      <c r="D31" s="105"/>
      <c r="E31" s="105"/>
      <c r="F31" s="105"/>
      <c r="G31" s="105"/>
      <c r="H31" s="105"/>
      <c r="I31" s="105"/>
      <c r="J31" s="105"/>
      <c r="K31" s="105"/>
      <c r="L31" s="105"/>
      <c r="M31" s="105"/>
      <c r="N31" s="105"/>
      <c r="O31" s="105"/>
      <c r="P31" s="105"/>
      <c r="Q31" s="105"/>
      <c r="R31" s="1754"/>
    </row>
    <row r="32" spans="2:18" s="99" customFormat="1" ht="37.5" customHeight="1">
      <c r="B32" s="1731"/>
      <c r="C32" s="105"/>
      <c r="D32" s="105"/>
      <c r="E32" s="105"/>
      <c r="F32" s="105"/>
      <c r="G32" s="1745" t="s">
        <v>1129</v>
      </c>
      <c r="H32" s="141"/>
      <c r="I32" s="1744"/>
      <c r="J32" s="1759"/>
      <c r="K32" s="1759"/>
      <c r="L32" s="1759"/>
      <c r="M32" s="1759"/>
      <c r="N32" s="1759"/>
      <c r="O32" s="1759"/>
      <c r="P32" s="1759"/>
      <c r="Q32" s="1759"/>
      <c r="R32" s="1756"/>
    </row>
    <row r="33" spans="2:18" s="99" customFormat="1" ht="54.75" customHeight="1">
      <c r="B33" s="1734"/>
      <c r="C33" s="140"/>
      <c r="D33" s="140"/>
      <c r="E33" s="140"/>
      <c r="F33" s="140"/>
      <c r="G33" s="131"/>
      <c r="H33" s="131"/>
      <c r="I33" s="131"/>
      <c r="J33" s="131"/>
      <c r="K33" s="140"/>
      <c r="L33" s="140"/>
      <c r="M33" s="1750"/>
      <c r="N33" s="1750"/>
      <c r="O33" s="1750"/>
      <c r="P33" s="1750"/>
      <c r="Q33" s="1750"/>
      <c r="R33" s="1757"/>
    </row>
    <row r="34" spans="2:18" ht="30.75" customHeight="1">
      <c r="B34" s="1758" t="s">
        <v>569</v>
      </c>
      <c r="C34" s="1758"/>
      <c r="D34" s="1758"/>
      <c r="E34" s="1758"/>
      <c r="F34" s="1758"/>
      <c r="G34" s="1758"/>
      <c r="H34" s="1758"/>
      <c r="I34" s="1758"/>
      <c r="J34" s="1758"/>
      <c r="K34" s="1758"/>
      <c r="L34" s="1758"/>
      <c r="M34" s="1758"/>
      <c r="N34" s="1758"/>
      <c r="O34" s="1758"/>
      <c r="P34" s="1758"/>
      <c r="Q34" s="1758"/>
      <c r="R34" s="1758"/>
    </row>
  </sheetData>
  <mergeCells count="19">
    <mergeCell ref="B4:Q4"/>
    <mergeCell ref="E7:M7"/>
    <mergeCell ref="N7:Q7"/>
    <mergeCell ref="E10:Q10"/>
    <mergeCell ref="D14:M14"/>
    <mergeCell ref="N14:Q14"/>
    <mergeCell ref="D15:M15"/>
    <mergeCell ref="N15:Q15"/>
    <mergeCell ref="D18:M18"/>
    <mergeCell ref="N18:Q18"/>
    <mergeCell ref="D19:M19"/>
    <mergeCell ref="N19:Q19"/>
    <mergeCell ref="D22:M22"/>
    <mergeCell ref="N22:Q22"/>
    <mergeCell ref="D23:M23"/>
    <mergeCell ref="N23:Q23"/>
    <mergeCell ref="C30:D30"/>
    <mergeCell ref="J32:Q32"/>
    <mergeCell ref="B34:R34"/>
  </mergeCells>
  <phoneticPr fontId="16"/>
  <conditionalFormatting sqref="E7:Q7">
    <cfRule type="containsBlanks" dxfId="9" priority="4">
      <formula>LEN(TRIM(E7))=0</formula>
    </cfRule>
  </conditionalFormatting>
  <conditionalFormatting sqref="E10:Q10">
    <cfRule type="containsBlanks" dxfId="8" priority="3">
      <formula>LEN(TRIM(E10))=0</formula>
    </cfRule>
  </conditionalFormatting>
  <conditionalFormatting sqref="C30:D30">
    <cfRule type="containsBlanks" dxfId="7" priority="2">
      <formula>LEN(TRIM(C30))=0</formula>
    </cfRule>
  </conditionalFormatting>
  <conditionalFormatting sqref="J32">
    <cfRule type="containsBlanks" dxfId="6" priority="1">
      <formula>LEN(TRIM(J32))=0</formula>
    </cfRule>
  </conditionalFormatting>
  <printOptions horizontalCentered="1"/>
  <pageMargins left="0.59055118110236227" right="0.59055118110236227" top="0.31496062992125984" bottom="0.39370078740157483" header="0.19685039370078741" footer="0.31496062992125984"/>
  <pageSetup paperSize="9" scale="61" fitToWidth="1" fitToHeight="0" orientation="portrait" usePrinterDefaults="1" r:id="rId1"/>
  <headerFooter scaleWithDoc="0">
    <oddFooter xml:space="preserve">&amp;R&amp;10
</oddFooter>
  </headerFooter>
  <drawing r:id="rId2"/>
  <legacyDrawing r:id="rId3"/>
</worksheet>
</file>

<file path=xl/worksheets/sheet29.xml><?xml version="1.0" encoding="utf-8"?>
<worksheet xmlns="http://schemas.openxmlformats.org/spreadsheetml/2006/main" xmlns:r="http://schemas.openxmlformats.org/officeDocument/2006/relationships" xmlns:mc="http://schemas.openxmlformats.org/markup-compatibility/2006">
  <sheetPr>
    <pageSetUpPr fitToPage="1"/>
  </sheetPr>
  <dimension ref="A1:Z55"/>
  <sheetViews>
    <sheetView view="pageBreakPreview" zoomScale="75" zoomScaleSheetLayoutView="75" workbookViewId="0">
      <selection activeCell="S10" sqref="S10:S12"/>
    </sheetView>
  </sheetViews>
  <sheetFormatPr defaultRowHeight="12"/>
  <cols>
    <col min="1" max="1" width="0.125" style="1770" customWidth="1"/>
    <col min="2" max="2" width="1.5" style="1770" customWidth="1"/>
    <col min="3" max="3" width="4.375" style="1770" customWidth="1"/>
    <col min="4" max="4" width="14.75" style="1770" customWidth="1"/>
    <col min="5" max="5" width="3.625" style="1771" customWidth="1"/>
    <col min="6" max="7" width="6.375" style="1771" customWidth="1"/>
    <col min="8" max="8" width="12.125" style="1772" customWidth="1"/>
    <col min="9" max="9" width="10.125" style="1772" customWidth="1"/>
    <col min="10" max="10" width="5.5" style="1772" customWidth="1"/>
    <col min="11" max="11" width="5.75" style="1770" customWidth="1"/>
    <col min="12" max="12" width="16.875" style="1771" customWidth="1"/>
    <col min="13" max="13" width="26.75" style="1770" customWidth="1"/>
    <col min="14" max="15" width="8.125" style="1770" customWidth="1"/>
    <col min="16" max="16" width="10.875" style="1770" customWidth="1"/>
    <col min="17" max="17" width="12.5" style="1770" customWidth="1"/>
    <col min="18" max="18" width="9.625" style="1770" customWidth="1"/>
    <col min="19" max="20" width="3.75" style="1770" customWidth="1"/>
    <col min="21" max="21" width="9" style="1770" customWidth="1"/>
    <col min="22" max="22" width="15.125" style="1770" bestFit="1" customWidth="1"/>
    <col min="23" max="23" width="3.625" style="1770" bestFit="1" customWidth="1"/>
    <col min="24" max="24" width="2.375" style="1770" bestFit="1" customWidth="1"/>
    <col min="25" max="260" width="9" style="1770" customWidth="1"/>
    <col min="261" max="261" width="0.125" style="1770" customWidth="1"/>
    <col min="262" max="262" width="1.5" style="1770" customWidth="1"/>
    <col min="263" max="263" width="4.375" style="1770" customWidth="1"/>
    <col min="264" max="264" width="14.75" style="1770" customWidth="1"/>
    <col min="265" max="265" width="3.625" style="1770" customWidth="1"/>
    <col min="266" max="266" width="6.375" style="1770" customWidth="1"/>
    <col min="267" max="268" width="12.125" style="1770" customWidth="1"/>
    <col min="269" max="269" width="6.5" style="1770" customWidth="1"/>
    <col min="270" max="270" width="16.875" style="1770" customWidth="1"/>
    <col min="271" max="271" width="26.75" style="1770" customWidth="1"/>
    <col min="272" max="273" width="8.125" style="1770" customWidth="1"/>
    <col min="274" max="274" width="10.875" style="1770" customWidth="1"/>
    <col min="275" max="275" width="17.5" style="1770" customWidth="1"/>
    <col min="276" max="277" width="9" style="1770" customWidth="1"/>
    <col min="278" max="278" width="15.125" style="1770" bestFit="1" customWidth="1"/>
    <col min="279" max="279" width="3.625" style="1770" bestFit="1" customWidth="1"/>
    <col min="280" max="280" width="2.375" style="1770" bestFit="1" customWidth="1"/>
    <col min="281" max="516" width="9" style="1770" customWidth="1"/>
    <col min="517" max="517" width="0.125" style="1770" customWidth="1"/>
    <col min="518" max="518" width="1.5" style="1770" customWidth="1"/>
    <col min="519" max="519" width="4.375" style="1770" customWidth="1"/>
    <col min="520" max="520" width="14.75" style="1770" customWidth="1"/>
    <col min="521" max="521" width="3.625" style="1770" customWidth="1"/>
    <col min="522" max="522" width="6.375" style="1770" customWidth="1"/>
    <col min="523" max="524" width="12.125" style="1770" customWidth="1"/>
    <col min="525" max="525" width="6.5" style="1770" customWidth="1"/>
    <col min="526" max="526" width="16.875" style="1770" customWidth="1"/>
    <col min="527" max="527" width="26.75" style="1770" customWidth="1"/>
    <col min="528" max="529" width="8.125" style="1770" customWidth="1"/>
    <col min="530" max="530" width="10.875" style="1770" customWidth="1"/>
    <col min="531" max="531" width="17.5" style="1770" customWidth="1"/>
    <col min="532" max="533" width="9" style="1770" customWidth="1"/>
    <col min="534" max="534" width="15.125" style="1770" bestFit="1" customWidth="1"/>
    <col min="535" max="535" width="3.625" style="1770" bestFit="1" customWidth="1"/>
    <col min="536" max="536" width="2.375" style="1770" bestFit="1" customWidth="1"/>
    <col min="537" max="772" width="9" style="1770" customWidth="1"/>
    <col min="773" max="773" width="0.125" style="1770" customWidth="1"/>
    <col min="774" max="774" width="1.5" style="1770" customWidth="1"/>
    <col min="775" max="775" width="4.375" style="1770" customWidth="1"/>
    <col min="776" max="776" width="14.75" style="1770" customWidth="1"/>
    <col min="777" max="777" width="3.625" style="1770" customWidth="1"/>
    <col min="778" max="778" width="6.375" style="1770" customWidth="1"/>
    <col min="779" max="780" width="12.125" style="1770" customWidth="1"/>
    <col min="781" max="781" width="6.5" style="1770" customWidth="1"/>
    <col min="782" max="782" width="16.875" style="1770" customWidth="1"/>
    <col min="783" max="783" width="26.75" style="1770" customWidth="1"/>
    <col min="784" max="785" width="8.125" style="1770" customWidth="1"/>
    <col min="786" max="786" width="10.875" style="1770" customWidth="1"/>
    <col min="787" max="787" width="17.5" style="1770" customWidth="1"/>
    <col min="788" max="789" width="9" style="1770" customWidth="1"/>
    <col min="790" max="790" width="15.125" style="1770" bestFit="1" customWidth="1"/>
    <col min="791" max="791" width="3.625" style="1770" bestFit="1" customWidth="1"/>
    <col min="792" max="792" width="2.375" style="1770" bestFit="1" customWidth="1"/>
    <col min="793" max="1028" width="9" style="1770" customWidth="1"/>
    <col min="1029" max="1029" width="0.125" style="1770" customWidth="1"/>
    <col min="1030" max="1030" width="1.5" style="1770" customWidth="1"/>
    <col min="1031" max="1031" width="4.375" style="1770" customWidth="1"/>
    <col min="1032" max="1032" width="14.75" style="1770" customWidth="1"/>
    <col min="1033" max="1033" width="3.625" style="1770" customWidth="1"/>
    <col min="1034" max="1034" width="6.375" style="1770" customWidth="1"/>
    <col min="1035" max="1036" width="12.125" style="1770" customWidth="1"/>
    <col min="1037" max="1037" width="6.5" style="1770" customWidth="1"/>
    <col min="1038" max="1038" width="16.875" style="1770" customWidth="1"/>
    <col min="1039" max="1039" width="26.75" style="1770" customWidth="1"/>
    <col min="1040" max="1041" width="8.125" style="1770" customWidth="1"/>
    <col min="1042" max="1042" width="10.875" style="1770" customWidth="1"/>
    <col min="1043" max="1043" width="17.5" style="1770" customWidth="1"/>
    <col min="1044" max="1045" width="9" style="1770" customWidth="1"/>
    <col min="1046" max="1046" width="15.125" style="1770" bestFit="1" customWidth="1"/>
    <col min="1047" max="1047" width="3.625" style="1770" bestFit="1" customWidth="1"/>
    <col min="1048" max="1048" width="2.375" style="1770" bestFit="1" customWidth="1"/>
    <col min="1049" max="1284" width="9" style="1770" customWidth="1"/>
    <col min="1285" max="1285" width="0.125" style="1770" customWidth="1"/>
    <col min="1286" max="1286" width="1.5" style="1770" customWidth="1"/>
    <col min="1287" max="1287" width="4.375" style="1770" customWidth="1"/>
    <col min="1288" max="1288" width="14.75" style="1770" customWidth="1"/>
    <col min="1289" max="1289" width="3.625" style="1770" customWidth="1"/>
    <col min="1290" max="1290" width="6.375" style="1770" customWidth="1"/>
    <col min="1291" max="1292" width="12.125" style="1770" customWidth="1"/>
    <col min="1293" max="1293" width="6.5" style="1770" customWidth="1"/>
    <col min="1294" max="1294" width="16.875" style="1770" customWidth="1"/>
    <col min="1295" max="1295" width="26.75" style="1770" customWidth="1"/>
    <col min="1296" max="1297" width="8.125" style="1770" customWidth="1"/>
    <col min="1298" max="1298" width="10.875" style="1770" customWidth="1"/>
    <col min="1299" max="1299" width="17.5" style="1770" customWidth="1"/>
    <col min="1300" max="1301" width="9" style="1770" customWidth="1"/>
    <col min="1302" max="1302" width="15.125" style="1770" bestFit="1" customWidth="1"/>
    <col min="1303" max="1303" width="3.625" style="1770" bestFit="1" customWidth="1"/>
    <col min="1304" max="1304" width="2.375" style="1770" bestFit="1" customWidth="1"/>
    <col min="1305" max="1540" width="9" style="1770" customWidth="1"/>
    <col min="1541" max="1541" width="0.125" style="1770" customWidth="1"/>
    <col min="1542" max="1542" width="1.5" style="1770" customWidth="1"/>
    <col min="1543" max="1543" width="4.375" style="1770" customWidth="1"/>
    <col min="1544" max="1544" width="14.75" style="1770" customWidth="1"/>
    <col min="1545" max="1545" width="3.625" style="1770" customWidth="1"/>
    <col min="1546" max="1546" width="6.375" style="1770" customWidth="1"/>
    <col min="1547" max="1548" width="12.125" style="1770" customWidth="1"/>
    <col min="1549" max="1549" width="6.5" style="1770" customWidth="1"/>
    <col min="1550" max="1550" width="16.875" style="1770" customWidth="1"/>
    <col min="1551" max="1551" width="26.75" style="1770" customWidth="1"/>
    <col min="1552" max="1553" width="8.125" style="1770" customWidth="1"/>
    <col min="1554" max="1554" width="10.875" style="1770" customWidth="1"/>
    <col min="1555" max="1555" width="17.5" style="1770" customWidth="1"/>
    <col min="1556" max="1557" width="9" style="1770" customWidth="1"/>
    <col min="1558" max="1558" width="15.125" style="1770" bestFit="1" customWidth="1"/>
    <col min="1559" max="1559" width="3.625" style="1770" bestFit="1" customWidth="1"/>
    <col min="1560" max="1560" width="2.375" style="1770" bestFit="1" customWidth="1"/>
    <col min="1561" max="1796" width="9" style="1770" customWidth="1"/>
    <col min="1797" max="1797" width="0.125" style="1770" customWidth="1"/>
    <col min="1798" max="1798" width="1.5" style="1770" customWidth="1"/>
    <col min="1799" max="1799" width="4.375" style="1770" customWidth="1"/>
    <col min="1800" max="1800" width="14.75" style="1770" customWidth="1"/>
    <col min="1801" max="1801" width="3.625" style="1770" customWidth="1"/>
    <col min="1802" max="1802" width="6.375" style="1770" customWidth="1"/>
    <col min="1803" max="1804" width="12.125" style="1770" customWidth="1"/>
    <col min="1805" max="1805" width="6.5" style="1770" customWidth="1"/>
    <col min="1806" max="1806" width="16.875" style="1770" customWidth="1"/>
    <col min="1807" max="1807" width="26.75" style="1770" customWidth="1"/>
    <col min="1808" max="1809" width="8.125" style="1770" customWidth="1"/>
    <col min="1810" max="1810" width="10.875" style="1770" customWidth="1"/>
    <col min="1811" max="1811" width="17.5" style="1770" customWidth="1"/>
    <col min="1812" max="1813" width="9" style="1770" customWidth="1"/>
    <col min="1814" max="1814" width="15.125" style="1770" bestFit="1" customWidth="1"/>
    <col min="1815" max="1815" width="3.625" style="1770" bestFit="1" customWidth="1"/>
    <col min="1816" max="1816" width="2.375" style="1770" bestFit="1" customWidth="1"/>
    <col min="1817" max="2052" width="9" style="1770" customWidth="1"/>
    <col min="2053" max="2053" width="0.125" style="1770" customWidth="1"/>
    <col min="2054" max="2054" width="1.5" style="1770" customWidth="1"/>
    <col min="2055" max="2055" width="4.375" style="1770" customWidth="1"/>
    <col min="2056" max="2056" width="14.75" style="1770" customWidth="1"/>
    <col min="2057" max="2057" width="3.625" style="1770" customWidth="1"/>
    <col min="2058" max="2058" width="6.375" style="1770" customWidth="1"/>
    <col min="2059" max="2060" width="12.125" style="1770" customWidth="1"/>
    <col min="2061" max="2061" width="6.5" style="1770" customWidth="1"/>
    <col min="2062" max="2062" width="16.875" style="1770" customWidth="1"/>
    <col min="2063" max="2063" width="26.75" style="1770" customWidth="1"/>
    <col min="2064" max="2065" width="8.125" style="1770" customWidth="1"/>
    <col min="2066" max="2066" width="10.875" style="1770" customWidth="1"/>
    <col min="2067" max="2067" width="17.5" style="1770" customWidth="1"/>
    <col min="2068" max="2069" width="9" style="1770" customWidth="1"/>
    <col min="2070" max="2070" width="15.125" style="1770" bestFit="1" customWidth="1"/>
    <col min="2071" max="2071" width="3.625" style="1770" bestFit="1" customWidth="1"/>
    <col min="2072" max="2072" width="2.375" style="1770" bestFit="1" customWidth="1"/>
    <col min="2073" max="2308" width="9" style="1770" customWidth="1"/>
    <col min="2309" max="2309" width="0.125" style="1770" customWidth="1"/>
    <col min="2310" max="2310" width="1.5" style="1770" customWidth="1"/>
    <col min="2311" max="2311" width="4.375" style="1770" customWidth="1"/>
    <col min="2312" max="2312" width="14.75" style="1770" customWidth="1"/>
    <col min="2313" max="2313" width="3.625" style="1770" customWidth="1"/>
    <col min="2314" max="2314" width="6.375" style="1770" customWidth="1"/>
    <col min="2315" max="2316" width="12.125" style="1770" customWidth="1"/>
    <col min="2317" max="2317" width="6.5" style="1770" customWidth="1"/>
    <col min="2318" max="2318" width="16.875" style="1770" customWidth="1"/>
    <col min="2319" max="2319" width="26.75" style="1770" customWidth="1"/>
    <col min="2320" max="2321" width="8.125" style="1770" customWidth="1"/>
    <col min="2322" max="2322" width="10.875" style="1770" customWidth="1"/>
    <col min="2323" max="2323" width="17.5" style="1770" customWidth="1"/>
    <col min="2324" max="2325" width="9" style="1770" customWidth="1"/>
    <col min="2326" max="2326" width="15.125" style="1770" bestFit="1" customWidth="1"/>
    <col min="2327" max="2327" width="3.625" style="1770" bestFit="1" customWidth="1"/>
    <col min="2328" max="2328" width="2.375" style="1770" bestFit="1" customWidth="1"/>
    <col min="2329" max="2564" width="9" style="1770" customWidth="1"/>
    <col min="2565" max="2565" width="0.125" style="1770" customWidth="1"/>
    <col min="2566" max="2566" width="1.5" style="1770" customWidth="1"/>
    <col min="2567" max="2567" width="4.375" style="1770" customWidth="1"/>
    <col min="2568" max="2568" width="14.75" style="1770" customWidth="1"/>
    <col min="2569" max="2569" width="3.625" style="1770" customWidth="1"/>
    <col min="2570" max="2570" width="6.375" style="1770" customWidth="1"/>
    <col min="2571" max="2572" width="12.125" style="1770" customWidth="1"/>
    <col min="2573" max="2573" width="6.5" style="1770" customWidth="1"/>
    <col min="2574" max="2574" width="16.875" style="1770" customWidth="1"/>
    <col min="2575" max="2575" width="26.75" style="1770" customWidth="1"/>
    <col min="2576" max="2577" width="8.125" style="1770" customWidth="1"/>
    <col min="2578" max="2578" width="10.875" style="1770" customWidth="1"/>
    <col min="2579" max="2579" width="17.5" style="1770" customWidth="1"/>
    <col min="2580" max="2581" width="9" style="1770" customWidth="1"/>
    <col min="2582" max="2582" width="15.125" style="1770" bestFit="1" customWidth="1"/>
    <col min="2583" max="2583" width="3.625" style="1770" bestFit="1" customWidth="1"/>
    <col min="2584" max="2584" width="2.375" style="1770" bestFit="1" customWidth="1"/>
    <col min="2585" max="2820" width="9" style="1770" customWidth="1"/>
    <col min="2821" max="2821" width="0.125" style="1770" customWidth="1"/>
    <col min="2822" max="2822" width="1.5" style="1770" customWidth="1"/>
    <col min="2823" max="2823" width="4.375" style="1770" customWidth="1"/>
    <col min="2824" max="2824" width="14.75" style="1770" customWidth="1"/>
    <col min="2825" max="2825" width="3.625" style="1770" customWidth="1"/>
    <col min="2826" max="2826" width="6.375" style="1770" customWidth="1"/>
    <col min="2827" max="2828" width="12.125" style="1770" customWidth="1"/>
    <col min="2829" max="2829" width="6.5" style="1770" customWidth="1"/>
    <col min="2830" max="2830" width="16.875" style="1770" customWidth="1"/>
    <col min="2831" max="2831" width="26.75" style="1770" customWidth="1"/>
    <col min="2832" max="2833" width="8.125" style="1770" customWidth="1"/>
    <col min="2834" max="2834" width="10.875" style="1770" customWidth="1"/>
    <col min="2835" max="2835" width="17.5" style="1770" customWidth="1"/>
    <col min="2836" max="2837" width="9" style="1770" customWidth="1"/>
    <col min="2838" max="2838" width="15.125" style="1770" bestFit="1" customWidth="1"/>
    <col min="2839" max="2839" width="3.625" style="1770" bestFit="1" customWidth="1"/>
    <col min="2840" max="2840" width="2.375" style="1770" bestFit="1" customWidth="1"/>
    <col min="2841" max="3076" width="9" style="1770" customWidth="1"/>
    <col min="3077" max="3077" width="0.125" style="1770" customWidth="1"/>
    <col min="3078" max="3078" width="1.5" style="1770" customWidth="1"/>
    <col min="3079" max="3079" width="4.375" style="1770" customWidth="1"/>
    <col min="3080" max="3080" width="14.75" style="1770" customWidth="1"/>
    <col min="3081" max="3081" width="3.625" style="1770" customWidth="1"/>
    <col min="3082" max="3082" width="6.375" style="1770" customWidth="1"/>
    <col min="3083" max="3084" width="12.125" style="1770" customWidth="1"/>
    <col min="3085" max="3085" width="6.5" style="1770" customWidth="1"/>
    <col min="3086" max="3086" width="16.875" style="1770" customWidth="1"/>
    <col min="3087" max="3087" width="26.75" style="1770" customWidth="1"/>
    <col min="3088" max="3089" width="8.125" style="1770" customWidth="1"/>
    <col min="3090" max="3090" width="10.875" style="1770" customWidth="1"/>
    <col min="3091" max="3091" width="17.5" style="1770" customWidth="1"/>
    <col min="3092" max="3093" width="9" style="1770" customWidth="1"/>
    <col min="3094" max="3094" width="15.125" style="1770" bestFit="1" customWidth="1"/>
    <col min="3095" max="3095" width="3.625" style="1770" bestFit="1" customWidth="1"/>
    <col min="3096" max="3096" width="2.375" style="1770" bestFit="1" customWidth="1"/>
    <col min="3097" max="3332" width="9" style="1770" customWidth="1"/>
    <col min="3333" max="3333" width="0.125" style="1770" customWidth="1"/>
    <col min="3334" max="3334" width="1.5" style="1770" customWidth="1"/>
    <col min="3335" max="3335" width="4.375" style="1770" customWidth="1"/>
    <col min="3336" max="3336" width="14.75" style="1770" customWidth="1"/>
    <col min="3337" max="3337" width="3.625" style="1770" customWidth="1"/>
    <col min="3338" max="3338" width="6.375" style="1770" customWidth="1"/>
    <col min="3339" max="3340" width="12.125" style="1770" customWidth="1"/>
    <col min="3341" max="3341" width="6.5" style="1770" customWidth="1"/>
    <col min="3342" max="3342" width="16.875" style="1770" customWidth="1"/>
    <col min="3343" max="3343" width="26.75" style="1770" customWidth="1"/>
    <col min="3344" max="3345" width="8.125" style="1770" customWidth="1"/>
    <col min="3346" max="3346" width="10.875" style="1770" customWidth="1"/>
    <col min="3347" max="3347" width="17.5" style="1770" customWidth="1"/>
    <col min="3348" max="3349" width="9" style="1770" customWidth="1"/>
    <col min="3350" max="3350" width="15.125" style="1770" bestFit="1" customWidth="1"/>
    <col min="3351" max="3351" width="3.625" style="1770" bestFit="1" customWidth="1"/>
    <col min="3352" max="3352" width="2.375" style="1770" bestFit="1" customWidth="1"/>
    <col min="3353" max="3588" width="9" style="1770" customWidth="1"/>
    <col min="3589" max="3589" width="0.125" style="1770" customWidth="1"/>
    <col min="3590" max="3590" width="1.5" style="1770" customWidth="1"/>
    <col min="3591" max="3591" width="4.375" style="1770" customWidth="1"/>
    <col min="3592" max="3592" width="14.75" style="1770" customWidth="1"/>
    <col min="3593" max="3593" width="3.625" style="1770" customWidth="1"/>
    <col min="3594" max="3594" width="6.375" style="1770" customWidth="1"/>
    <col min="3595" max="3596" width="12.125" style="1770" customWidth="1"/>
    <col min="3597" max="3597" width="6.5" style="1770" customWidth="1"/>
    <col min="3598" max="3598" width="16.875" style="1770" customWidth="1"/>
    <col min="3599" max="3599" width="26.75" style="1770" customWidth="1"/>
    <col min="3600" max="3601" width="8.125" style="1770" customWidth="1"/>
    <col min="3602" max="3602" width="10.875" style="1770" customWidth="1"/>
    <col min="3603" max="3603" width="17.5" style="1770" customWidth="1"/>
    <col min="3604" max="3605" width="9" style="1770" customWidth="1"/>
    <col min="3606" max="3606" width="15.125" style="1770" bestFit="1" customWidth="1"/>
    <col min="3607" max="3607" width="3.625" style="1770" bestFit="1" customWidth="1"/>
    <col min="3608" max="3608" width="2.375" style="1770" bestFit="1" customWidth="1"/>
    <col min="3609" max="3844" width="9" style="1770" customWidth="1"/>
    <col min="3845" max="3845" width="0.125" style="1770" customWidth="1"/>
    <col min="3846" max="3846" width="1.5" style="1770" customWidth="1"/>
    <col min="3847" max="3847" width="4.375" style="1770" customWidth="1"/>
    <col min="3848" max="3848" width="14.75" style="1770" customWidth="1"/>
    <col min="3849" max="3849" width="3.625" style="1770" customWidth="1"/>
    <col min="3850" max="3850" width="6.375" style="1770" customWidth="1"/>
    <col min="3851" max="3852" width="12.125" style="1770" customWidth="1"/>
    <col min="3853" max="3853" width="6.5" style="1770" customWidth="1"/>
    <col min="3854" max="3854" width="16.875" style="1770" customWidth="1"/>
    <col min="3855" max="3855" width="26.75" style="1770" customWidth="1"/>
    <col min="3856" max="3857" width="8.125" style="1770" customWidth="1"/>
    <col min="3858" max="3858" width="10.875" style="1770" customWidth="1"/>
    <col min="3859" max="3859" width="17.5" style="1770" customWidth="1"/>
    <col min="3860" max="3861" width="9" style="1770" customWidth="1"/>
    <col min="3862" max="3862" width="15.125" style="1770" bestFit="1" customWidth="1"/>
    <col min="3863" max="3863" width="3.625" style="1770" bestFit="1" customWidth="1"/>
    <col min="3864" max="3864" width="2.375" style="1770" bestFit="1" customWidth="1"/>
    <col min="3865" max="4100" width="9" style="1770" customWidth="1"/>
    <col min="4101" max="4101" width="0.125" style="1770" customWidth="1"/>
    <col min="4102" max="4102" width="1.5" style="1770" customWidth="1"/>
    <col min="4103" max="4103" width="4.375" style="1770" customWidth="1"/>
    <col min="4104" max="4104" width="14.75" style="1770" customWidth="1"/>
    <col min="4105" max="4105" width="3.625" style="1770" customWidth="1"/>
    <col min="4106" max="4106" width="6.375" style="1770" customWidth="1"/>
    <col min="4107" max="4108" width="12.125" style="1770" customWidth="1"/>
    <col min="4109" max="4109" width="6.5" style="1770" customWidth="1"/>
    <col min="4110" max="4110" width="16.875" style="1770" customWidth="1"/>
    <col min="4111" max="4111" width="26.75" style="1770" customWidth="1"/>
    <col min="4112" max="4113" width="8.125" style="1770" customWidth="1"/>
    <col min="4114" max="4114" width="10.875" style="1770" customWidth="1"/>
    <col min="4115" max="4115" width="17.5" style="1770" customWidth="1"/>
    <col min="4116" max="4117" width="9" style="1770" customWidth="1"/>
    <col min="4118" max="4118" width="15.125" style="1770" bestFit="1" customWidth="1"/>
    <col min="4119" max="4119" width="3.625" style="1770" bestFit="1" customWidth="1"/>
    <col min="4120" max="4120" width="2.375" style="1770" bestFit="1" customWidth="1"/>
    <col min="4121" max="4356" width="9" style="1770" customWidth="1"/>
    <col min="4357" max="4357" width="0.125" style="1770" customWidth="1"/>
    <col min="4358" max="4358" width="1.5" style="1770" customWidth="1"/>
    <col min="4359" max="4359" width="4.375" style="1770" customWidth="1"/>
    <col min="4360" max="4360" width="14.75" style="1770" customWidth="1"/>
    <col min="4361" max="4361" width="3.625" style="1770" customWidth="1"/>
    <col min="4362" max="4362" width="6.375" style="1770" customWidth="1"/>
    <col min="4363" max="4364" width="12.125" style="1770" customWidth="1"/>
    <col min="4365" max="4365" width="6.5" style="1770" customWidth="1"/>
    <col min="4366" max="4366" width="16.875" style="1770" customWidth="1"/>
    <col min="4367" max="4367" width="26.75" style="1770" customWidth="1"/>
    <col min="4368" max="4369" width="8.125" style="1770" customWidth="1"/>
    <col min="4370" max="4370" width="10.875" style="1770" customWidth="1"/>
    <col min="4371" max="4371" width="17.5" style="1770" customWidth="1"/>
    <col min="4372" max="4373" width="9" style="1770" customWidth="1"/>
    <col min="4374" max="4374" width="15.125" style="1770" bestFit="1" customWidth="1"/>
    <col min="4375" max="4375" width="3.625" style="1770" bestFit="1" customWidth="1"/>
    <col min="4376" max="4376" width="2.375" style="1770" bestFit="1" customWidth="1"/>
    <col min="4377" max="4612" width="9" style="1770" customWidth="1"/>
    <col min="4613" max="4613" width="0.125" style="1770" customWidth="1"/>
    <col min="4614" max="4614" width="1.5" style="1770" customWidth="1"/>
    <col min="4615" max="4615" width="4.375" style="1770" customWidth="1"/>
    <col min="4616" max="4616" width="14.75" style="1770" customWidth="1"/>
    <col min="4617" max="4617" width="3.625" style="1770" customWidth="1"/>
    <col min="4618" max="4618" width="6.375" style="1770" customWidth="1"/>
    <col min="4619" max="4620" width="12.125" style="1770" customWidth="1"/>
    <col min="4621" max="4621" width="6.5" style="1770" customWidth="1"/>
    <col min="4622" max="4622" width="16.875" style="1770" customWidth="1"/>
    <col min="4623" max="4623" width="26.75" style="1770" customWidth="1"/>
    <col min="4624" max="4625" width="8.125" style="1770" customWidth="1"/>
    <col min="4626" max="4626" width="10.875" style="1770" customWidth="1"/>
    <col min="4627" max="4627" width="17.5" style="1770" customWidth="1"/>
    <col min="4628" max="4629" width="9" style="1770" customWidth="1"/>
    <col min="4630" max="4630" width="15.125" style="1770" bestFit="1" customWidth="1"/>
    <col min="4631" max="4631" width="3.625" style="1770" bestFit="1" customWidth="1"/>
    <col min="4632" max="4632" width="2.375" style="1770" bestFit="1" customWidth="1"/>
    <col min="4633" max="4868" width="9" style="1770" customWidth="1"/>
    <col min="4869" max="4869" width="0.125" style="1770" customWidth="1"/>
    <col min="4870" max="4870" width="1.5" style="1770" customWidth="1"/>
    <col min="4871" max="4871" width="4.375" style="1770" customWidth="1"/>
    <col min="4872" max="4872" width="14.75" style="1770" customWidth="1"/>
    <col min="4873" max="4873" width="3.625" style="1770" customWidth="1"/>
    <col min="4874" max="4874" width="6.375" style="1770" customWidth="1"/>
    <col min="4875" max="4876" width="12.125" style="1770" customWidth="1"/>
    <col min="4877" max="4877" width="6.5" style="1770" customWidth="1"/>
    <col min="4878" max="4878" width="16.875" style="1770" customWidth="1"/>
    <col min="4879" max="4879" width="26.75" style="1770" customWidth="1"/>
    <col min="4880" max="4881" width="8.125" style="1770" customWidth="1"/>
    <col min="4882" max="4882" width="10.875" style="1770" customWidth="1"/>
    <col min="4883" max="4883" width="17.5" style="1770" customWidth="1"/>
    <col min="4884" max="4885" width="9" style="1770" customWidth="1"/>
    <col min="4886" max="4886" width="15.125" style="1770" bestFit="1" customWidth="1"/>
    <col min="4887" max="4887" width="3.625" style="1770" bestFit="1" customWidth="1"/>
    <col min="4888" max="4888" width="2.375" style="1770" bestFit="1" customWidth="1"/>
    <col min="4889" max="5124" width="9" style="1770" customWidth="1"/>
    <col min="5125" max="5125" width="0.125" style="1770" customWidth="1"/>
    <col min="5126" max="5126" width="1.5" style="1770" customWidth="1"/>
    <col min="5127" max="5127" width="4.375" style="1770" customWidth="1"/>
    <col min="5128" max="5128" width="14.75" style="1770" customWidth="1"/>
    <col min="5129" max="5129" width="3.625" style="1770" customWidth="1"/>
    <col min="5130" max="5130" width="6.375" style="1770" customWidth="1"/>
    <col min="5131" max="5132" width="12.125" style="1770" customWidth="1"/>
    <col min="5133" max="5133" width="6.5" style="1770" customWidth="1"/>
    <col min="5134" max="5134" width="16.875" style="1770" customWidth="1"/>
    <col min="5135" max="5135" width="26.75" style="1770" customWidth="1"/>
    <col min="5136" max="5137" width="8.125" style="1770" customWidth="1"/>
    <col min="5138" max="5138" width="10.875" style="1770" customWidth="1"/>
    <col min="5139" max="5139" width="17.5" style="1770" customWidth="1"/>
    <col min="5140" max="5141" width="9" style="1770" customWidth="1"/>
    <col min="5142" max="5142" width="15.125" style="1770" bestFit="1" customWidth="1"/>
    <col min="5143" max="5143" width="3.625" style="1770" bestFit="1" customWidth="1"/>
    <col min="5144" max="5144" width="2.375" style="1770" bestFit="1" customWidth="1"/>
    <col min="5145" max="5380" width="9" style="1770" customWidth="1"/>
    <col min="5381" max="5381" width="0.125" style="1770" customWidth="1"/>
    <col min="5382" max="5382" width="1.5" style="1770" customWidth="1"/>
    <col min="5383" max="5383" width="4.375" style="1770" customWidth="1"/>
    <col min="5384" max="5384" width="14.75" style="1770" customWidth="1"/>
    <col min="5385" max="5385" width="3.625" style="1770" customWidth="1"/>
    <col min="5386" max="5386" width="6.375" style="1770" customWidth="1"/>
    <col min="5387" max="5388" width="12.125" style="1770" customWidth="1"/>
    <col min="5389" max="5389" width="6.5" style="1770" customWidth="1"/>
    <col min="5390" max="5390" width="16.875" style="1770" customWidth="1"/>
    <col min="5391" max="5391" width="26.75" style="1770" customWidth="1"/>
    <col min="5392" max="5393" width="8.125" style="1770" customWidth="1"/>
    <col min="5394" max="5394" width="10.875" style="1770" customWidth="1"/>
    <col min="5395" max="5395" width="17.5" style="1770" customWidth="1"/>
    <col min="5396" max="5397" width="9" style="1770" customWidth="1"/>
    <col min="5398" max="5398" width="15.125" style="1770" bestFit="1" customWidth="1"/>
    <col min="5399" max="5399" width="3.625" style="1770" bestFit="1" customWidth="1"/>
    <col min="5400" max="5400" width="2.375" style="1770" bestFit="1" customWidth="1"/>
    <col min="5401" max="5636" width="9" style="1770" customWidth="1"/>
    <col min="5637" max="5637" width="0.125" style="1770" customWidth="1"/>
    <col min="5638" max="5638" width="1.5" style="1770" customWidth="1"/>
    <col min="5639" max="5639" width="4.375" style="1770" customWidth="1"/>
    <col min="5640" max="5640" width="14.75" style="1770" customWidth="1"/>
    <col min="5641" max="5641" width="3.625" style="1770" customWidth="1"/>
    <col min="5642" max="5642" width="6.375" style="1770" customWidth="1"/>
    <col min="5643" max="5644" width="12.125" style="1770" customWidth="1"/>
    <col min="5645" max="5645" width="6.5" style="1770" customWidth="1"/>
    <col min="5646" max="5646" width="16.875" style="1770" customWidth="1"/>
    <col min="5647" max="5647" width="26.75" style="1770" customWidth="1"/>
    <col min="5648" max="5649" width="8.125" style="1770" customWidth="1"/>
    <col min="5650" max="5650" width="10.875" style="1770" customWidth="1"/>
    <col min="5651" max="5651" width="17.5" style="1770" customWidth="1"/>
    <col min="5652" max="5653" width="9" style="1770" customWidth="1"/>
    <col min="5654" max="5654" width="15.125" style="1770" bestFit="1" customWidth="1"/>
    <col min="5655" max="5655" width="3.625" style="1770" bestFit="1" customWidth="1"/>
    <col min="5656" max="5656" width="2.375" style="1770" bestFit="1" customWidth="1"/>
    <col min="5657" max="5892" width="9" style="1770" customWidth="1"/>
    <col min="5893" max="5893" width="0.125" style="1770" customWidth="1"/>
    <col min="5894" max="5894" width="1.5" style="1770" customWidth="1"/>
    <col min="5895" max="5895" width="4.375" style="1770" customWidth="1"/>
    <col min="5896" max="5896" width="14.75" style="1770" customWidth="1"/>
    <col min="5897" max="5897" width="3.625" style="1770" customWidth="1"/>
    <col min="5898" max="5898" width="6.375" style="1770" customWidth="1"/>
    <col min="5899" max="5900" width="12.125" style="1770" customWidth="1"/>
    <col min="5901" max="5901" width="6.5" style="1770" customWidth="1"/>
    <col min="5902" max="5902" width="16.875" style="1770" customWidth="1"/>
    <col min="5903" max="5903" width="26.75" style="1770" customWidth="1"/>
    <col min="5904" max="5905" width="8.125" style="1770" customWidth="1"/>
    <col min="5906" max="5906" width="10.875" style="1770" customWidth="1"/>
    <col min="5907" max="5907" width="17.5" style="1770" customWidth="1"/>
    <col min="5908" max="5909" width="9" style="1770" customWidth="1"/>
    <col min="5910" max="5910" width="15.125" style="1770" bestFit="1" customWidth="1"/>
    <col min="5911" max="5911" width="3.625" style="1770" bestFit="1" customWidth="1"/>
    <col min="5912" max="5912" width="2.375" style="1770" bestFit="1" customWidth="1"/>
    <col min="5913" max="6148" width="9" style="1770" customWidth="1"/>
    <col min="6149" max="6149" width="0.125" style="1770" customWidth="1"/>
    <col min="6150" max="6150" width="1.5" style="1770" customWidth="1"/>
    <col min="6151" max="6151" width="4.375" style="1770" customWidth="1"/>
    <col min="6152" max="6152" width="14.75" style="1770" customWidth="1"/>
    <col min="6153" max="6153" width="3.625" style="1770" customWidth="1"/>
    <col min="6154" max="6154" width="6.375" style="1770" customWidth="1"/>
    <col min="6155" max="6156" width="12.125" style="1770" customWidth="1"/>
    <col min="6157" max="6157" width="6.5" style="1770" customWidth="1"/>
    <col min="6158" max="6158" width="16.875" style="1770" customWidth="1"/>
    <col min="6159" max="6159" width="26.75" style="1770" customWidth="1"/>
    <col min="6160" max="6161" width="8.125" style="1770" customWidth="1"/>
    <col min="6162" max="6162" width="10.875" style="1770" customWidth="1"/>
    <col min="6163" max="6163" width="17.5" style="1770" customWidth="1"/>
    <col min="6164" max="6165" width="9" style="1770" customWidth="1"/>
    <col min="6166" max="6166" width="15.125" style="1770" bestFit="1" customWidth="1"/>
    <col min="6167" max="6167" width="3.625" style="1770" bestFit="1" customWidth="1"/>
    <col min="6168" max="6168" width="2.375" style="1770" bestFit="1" customWidth="1"/>
    <col min="6169" max="6404" width="9" style="1770" customWidth="1"/>
    <col min="6405" max="6405" width="0.125" style="1770" customWidth="1"/>
    <col min="6406" max="6406" width="1.5" style="1770" customWidth="1"/>
    <col min="6407" max="6407" width="4.375" style="1770" customWidth="1"/>
    <col min="6408" max="6408" width="14.75" style="1770" customWidth="1"/>
    <col min="6409" max="6409" width="3.625" style="1770" customWidth="1"/>
    <col min="6410" max="6410" width="6.375" style="1770" customWidth="1"/>
    <col min="6411" max="6412" width="12.125" style="1770" customWidth="1"/>
    <col min="6413" max="6413" width="6.5" style="1770" customWidth="1"/>
    <col min="6414" max="6414" width="16.875" style="1770" customWidth="1"/>
    <col min="6415" max="6415" width="26.75" style="1770" customWidth="1"/>
    <col min="6416" max="6417" width="8.125" style="1770" customWidth="1"/>
    <col min="6418" max="6418" width="10.875" style="1770" customWidth="1"/>
    <col min="6419" max="6419" width="17.5" style="1770" customWidth="1"/>
    <col min="6420" max="6421" width="9" style="1770" customWidth="1"/>
    <col min="6422" max="6422" width="15.125" style="1770" bestFit="1" customWidth="1"/>
    <col min="6423" max="6423" width="3.625" style="1770" bestFit="1" customWidth="1"/>
    <col min="6424" max="6424" width="2.375" style="1770" bestFit="1" customWidth="1"/>
    <col min="6425" max="6660" width="9" style="1770" customWidth="1"/>
    <col min="6661" max="6661" width="0.125" style="1770" customWidth="1"/>
    <col min="6662" max="6662" width="1.5" style="1770" customWidth="1"/>
    <col min="6663" max="6663" width="4.375" style="1770" customWidth="1"/>
    <col min="6664" max="6664" width="14.75" style="1770" customWidth="1"/>
    <col min="6665" max="6665" width="3.625" style="1770" customWidth="1"/>
    <col min="6666" max="6666" width="6.375" style="1770" customWidth="1"/>
    <col min="6667" max="6668" width="12.125" style="1770" customWidth="1"/>
    <col min="6669" max="6669" width="6.5" style="1770" customWidth="1"/>
    <col min="6670" max="6670" width="16.875" style="1770" customWidth="1"/>
    <col min="6671" max="6671" width="26.75" style="1770" customWidth="1"/>
    <col min="6672" max="6673" width="8.125" style="1770" customWidth="1"/>
    <col min="6674" max="6674" width="10.875" style="1770" customWidth="1"/>
    <col min="6675" max="6675" width="17.5" style="1770" customWidth="1"/>
    <col min="6676" max="6677" width="9" style="1770" customWidth="1"/>
    <col min="6678" max="6678" width="15.125" style="1770" bestFit="1" customWidth="1"/>
    <col min="6679" max="6679" width="3.625" style="1770" bestFit="1" customWidth="1"/>
    <col min="6680" max="6680" width="2.375" style="1770" bestFit="1" customWidth="1"/>
    <col min="6681" max="6916" width="9" style="1770" customWidth="1"/>
    <col min="6917" max="6917" width="0.125" style="1770" customWidth="1"/>
    <col min="6918" max="6918" width="1.5" style="1770" customWidth="1"/>
    <col min="6919" max="6919" width="4.375" style="1770" customWidth="1"/>
    <col min="6920" max="6920" width="14.75" style="1770" customWidth="1"/>
    <col min="6921" max="6921" width="3.625" style="1770" customWidth="1"/>
    <col min="6922" max="6922" width="6.375" style="1770" customWidth="1"/>
    <col min="6923" max="6924" width="12.125" style="1770" customWidth="1"/>
    <col min="6925" max="6925" width="6.5" style="1770" customWidth="1"/>
    <col min="6926" max="6926" width="16.875" style="1770" customWidth="1"/>
    <col min="6927" max="6927" width="26.75" style="1770" customWidth="1"/>
    <col min="6928" max="6929" width="8.125" style="1770" customWidth="1"/>
    <col min="6930" max="6930" width="10.875" style="1770" customWidth="1"/>
    <col min="6931" max="6931" width="17.5" style="1770" customWidth="1"/>
    <col min="6932" max="6933" width="9" style="1770" customWidth="1"/>
    <col min="6934" max="6934" width="15.125" style="1770" bestFit="1" customWidth="1"/>
    <col min="6935" max="6935" width="3.625" style="1770" bestFit="1" customWidth="1"/>
    <col min="6936" max="6936" width="2.375" style="1770" bestFit="1" customWidth="1"/>
    <col min="6937" max="7172" width="9" style="1770" customWidth="1"/>
    <col min="7173" max="7173" width="0.125" style="1770" customWidth="1"/>
    <col min="7174" max="7174" width="1.5" style="1770" customWidth="1"/>
    <col min="7175" max="7175" width="4.375" style="1770" customWidth="1"/>
    <col min="7176" max="7176" width="14.75" style="1770" customWidth="1"/>
    <col min="7177" max="7177" width="3.625" style="1770" customWidth="1"/>
    <col min="7178" max="7178" width="6.375" style="1770" customWidth="1"/>
    <col min="7179" max="7180" width="12.125" style="1770" customWidth="1"/>
    <col min="7181" max="7181" width="6.5" style="1770" customWidth="1"/>
    <col min="7182" max="7182" width="16.875" style="1770" customWidth="1"/>
    <col min="7183" max="7183" width="26.75" style="1770" customWidth="1"/>
    <col min="7184" max="7185" width="8.125" style="1770" customWidth="1"/>
    <col min="7186" max="7186" width="10.875" style="1770" customWidth="1"/>
    <col min="7187" max="7187" width="17.5" style="1770" customWidth="1"/>
    <col min="7188" max="7189" width="9" style="1770" customWidth="1"/>
    <col min="7190" max="7190" width="15.125" style="1770" bestFit="1" customWidth="1"/>
    <col min="7191" max="7191" width="3.625" style="1770" bestFit="1" customWidth="1"/>
    <col min="7192" max="7192" width="2.375" style="1770" bestFit="1" customWidth="1"/>
    <col min="7193" max="7428" width="9" style="1770" customWidth="1"/>
    <col min="7429" max="7429" width="0.125" style="1770" customWidth="1"/>
    <col min="7430" max="7430" width="1.5" style="1770" customWidth="1"/>
    <col min="7431" max="7431" width="4.375" style="1770" customWidth="1"/>
    <col min="7432" max="7432" width="14.75" style="1770" customWidth="1"/>
    <col min="7433" max="7433" width="3.625" style="1770" customWidth="1"/>
    <col min="7434" max="7434" width="6.375" style="1770" customWidth="1"/>
    <col min="7435" max="7436" width="12.125" style="1770" customWidth="1"/>
    <col min="7437" max="7437" width="6.5" style="1770" customWidth="1"/>
    <col min="7438" max="7438" width="16.875" style="1770" customWidth="1"/>
    <col min="7439" max="7439" width="26.75" style="1770" customWidth="1"/>
    <col min="7440" max="7441" width="8.125" style="1770" customWidth="1"/>
    <col min="7442" max="7442" width="10.875" style="1770" customWidth="1"/>
    <col min="7443" max="7443" width="17.5" style="1770" customWidth="1"/>
    <col min="7444" max="7445" width="9" style="1770" customWidth="1"/>
    <col min="7446" max="7446" width="15.125" style="1770" bestFit="1" customWidth="1"/>
    <col min="7447" max="7447" width="3.625" style="1770" bestFit="1" customWidth="1"/>
    <col min="7448" max="7448" width="2.375" style="1770" bestFit="1" customWidth="1"/>
    <col min="7449" max="7684" width="9" style="1770" customWidth="1"/>
    <col min="7685" max="7685" width="0.125" style="1770" customWidth="1"/>
    <col min="7686" max="7686" width="1.5" style="1770" customWidth="1"/>
    <col min="7687" max="7687" width="4.375" style="1770" customWidth="1"/>
    <col min="7688" max="7688" width="14.75" style="1770" customWidth="1"/>
    <col min="7689" max="7689" width="3.625" style="1770" customWidth="1"/>
    <col min="7690" max="7690" width="6.375" style="1770" customWidth="1"/>
    <col min="7691" max="7692" width="12.125" style="1770" customWidth="1"/>
    <col min="7693" max="7693" width="6.5" style="1770" customWidth="1"/>
    <col min="7694" max="7694" width="16.875" style="1770" customWidth="1"/>
    <col min="7695" max="7695" width="26.75" style="1770" customWidth="1"/>
    <col min="7696" max="7697" width="8.125" style="1770" customWidth="1"/>
    <col min="7698" max="7698" width="10.875" style="1770" customWidth="1"/>
    <col min="7699" max="7699" width="17.5" style="1770" customWidth="1"/>
    <col min="7700" max="7701" width="9" style="1770" customWidth="1"/>
    <col min="7702" max="7702" width="15.125" style="1770" bestFit="1" customWidth="1"/>
    <col min="7703" max="7703" width="3.625" style="1770" bestFit="1" customWidth="1"/>
    <col min="7704" max="7704" width="2.375" style="1770" bestFit="1" customWidth="1"/>
    <col min="7705" max="7940" width="9" style="1770" customWidth="1"/>
    <col min="7941" max="7941" width="0.125" style="1770" customWidth="1"/>
    <col min="7942" max="7942" width="1.5" style="1770" customWidth="1"/>
    <col min="7943" max="7943" width="4.375" style="1770" customWidth="1"/>
    <col min="7944" max="7944" width="14.75" style="1770" customWidth="1"/>
    <col min="7945" max="7945" width="3.625" style="1770" customWidth="1"/>
    <col min="7946" max="7946" width="6.375" style="1770" customWidth="1"/>
    <col min="7947" max="7948" width="12.125" style="1770" customWidth="1"/>
    <col min="7949" max="7949" width="6.5" style="1770" customWidth="1"/>
    <col min="7950" max="7950" width="16.875" style="1770" customWidth="1"/>
    <col min="7951" max="7951" width="26.75" style="1770" customWidth="1"/>
    <col min="7952" max="7953" width="8.125" style="1770" customWidth="1"/>
    <col min="7954" max="7954" width="10.875" style="1770" customWidth="1"/>
    <col min="7955" max="7955" width="17.5" style="1770" customWidth="1"/>
    <col min="7956" max="7957" width="9" style="1770" customWidth="1"/>
    <col min="7958" max="7958" width="15.125" style="1770" bestFit="1" customWidth="1"/>
    <col min="7959" max="7959" width="3.625" style="1770" bestFit="1" customWidth="1"/>
    <col min="7960" max="7960" width="2.375" style="1770" bestFit="1" customWidth="1"/>
    <col min="7961" max="8196" width="9" style="1770" customWidth="1"/>
    <col min="8197" max="8197" width="0.125" style="1770" customWidth="1"/>
    <col min="8198" max="8198" width="1.5" style="1770" customWidth="1"/>
    <col min="8199" max="8199" width="4.375" style="1770" customWidth="1"/>
    <col min="8200" max="8200" width="14.75" style="1770" customWidth="1"/>
    <col min="8201" max="8201" width="3.625" style="1770" customWidth="1"/>
    <col min="8202" max="8202" width="6.375" style="1770" customWidth="1"/>
    <col min="8203" max="8204" width="12.125" style="1770" customWidth="1"/>
    <col min="8205" max="8205" width="6.5" style="1770" customWidth="1"/>
    <col min="8206" max="8206" width="16.875" style="1770" customWidth="1"/>
    <col min="8207" max="8207" width="26.75" style="1770" customWidth="1"/>
    <col min="8208" max="8209" width="8.125" style="1770" customWidth="1"/>
    <col min="8210" max="8210" width="10.875" style="1770" customWidth="1"/>
    <col min="8211" max="8211" width="17.5" style="1770" customWidth="1"/>
    <col min="8212" max="8213" width="9" style="1770" customWidth="1"/>
    <col min="8214" max="8214" width="15.125" style="1770" bestFit="1" customWidth="1"/>
    <col min="8215" max="8215" width="3.625" style="1770" bestFit="1" customWidth="1"/>
    <col min="8216" max="8216" width="2.375" style="1770" bestFit="1" customWidth="1"/>
    <col min="8217" max="8452" width="9" style="1770" customWidth="1"/>
    <col min="8453" max="8453" width="0.125" style="1770" customWidth="1"/>
    <col min="8454" max="8454" width="1.5" style="1770" customWidth="1"/>
    <col min="8455" max="8455" width="4.375" style="1770" customWidth="1"/>
    <col min="8456" max="8456" width="14.75" style="1770" customWidth="1"/>
    <col min="8457" max="8457" width="3.625" style="1770" customWidth="1"/>
    <col min="8458" max="8458" width="6.375" style="1770" customWidth="1"/>
    <col min="8459" max="8460" width="12.125" style="1770" customWidth="1"/>
    <col min="8461" max="8461" width="6.5" style="1770" customWidth="1"/>
    <col min="8462" max="8462" width="16.875" style="1770" customWidth="1"/>
    <col min="8463" max="8463" width="26.75" style="1770" customWidth="1"/>
    <col min="8464" max="8465" width="8.125" style="1770" customWidth="1"/>
    <col min="8466" max="8466" width="10.875" style="1770" customWidth="1"/>
    <col min="8467" max="8467" width="17.5" style="1770" customWidth="1"/>
    <col min="8468" max="8469" width="9" style="1770" customWidth="1"/>
    <col min="8470" max="8470" width="15.125" style="1770" bestFit="1" customWidth="1"/>
    <col min="8471" max="8471" width="3.625" style="1770" bestFit="1" customWidth="1"/>
    <col min="8472" max="8472" width="2.375" style="1770" bestFit="1" customWidth="1"/>
    <col min="8473" max="8708" width="9" style="1770" customWidth="1"/>
    <col min="8709" max="8709" width="0.125" style="1770" customWidth="1"/>
    <col min="8710" max="8710" width="1.5" style="1770" customWidth="1"/>
    <col min="8711" max="8711" width="4.375" style="1770" customWidth="1"/>
    <col min="8712" max="8712" width="14.75" style="1770" customWidth="1"/>
    <col min="8713" max="8713" width="3.625" style="1770" customWidth="1"/>
    <col min="8714" max="8714" width="6.375" style="1770" customWidth="1"/>
    <col min="8715" max="8716" width="12.125" style="1770" customWidth="1"/>
    <col min="8717" max="8717" width="6.5" style="1770" customWidth="1"/>
    <col min="8718" max="8718" width="16.875" style="1770" customWidth="1"/>
    <col min="8719" max="8719" width="26.75" style="1770" customWidth="1"/>
    <col min="8720" max="8721" width="8.125" style="1770" customWidth="1"/>
    <col min="8722" max="8722" width="10.875" style="1770" customWidth="1"/>
    <col min="8723" max="8723" width="17.5" style="1770" customWidth="1"/>
    <col min="8724" max="8725" width="9" style="1770" customWidth="1"/>
    <col min="8726" max="8726" width="15.125" style="1770" bestFit="1" customWidth="1"/>
    <col min="8727" max="8727" width="3.625" style="1770" bestFit="1" customWidth="1"/>
    <col min="8728" max="8728" width="2.375" style="1770" bestFit="1" customWidth="1"/>
    <col min="8729" max="8964" width="9" style="1770" customWidth="1"/>
    <col min="8965" max="8965" width="0.125" style="1770" customWidth="1"/>
    <col min="8966" max="8966" width="1.5" style="1770" customWidth="1"/>
    <col min="8967" max="8967" width="4.375" style="1770" customWidth="1"/>
    <col min="8968" max="8968" width="14.75" style="1770" customWidth="1"/>
    <col min="8969" max="8969" width="3.625" style="1770" customWidth="1"/>
    <col min="8970" max="8970" width="6.375" style="1770" customWidth="1"/>
    <col min="8971" max="8972" width="12.125" style="1770" customWidth="1"/>
    <col min="8973" max="8973" width="6.5" style="1770" customWidth="1"/>
    <col min="8974" max="8974" width="16.875" style="1770" customWidth="1"/>
    <col min="8975" max="8975" width="26.75" style="1770" customWidth="1"/>
    <col min="8976" max="8977" width="8.125" style="1770" customWidth="1"/>
    <col min="8978" max="8978" width="10.875" style="1770" customWidth="1"/>
    <col min="8979" max="8979" width="17.5" style="1770" customWidth="1"/>
    <col min="8980" max="8981" width="9" style="1770" customWidth="1"/>
    <col min="8982" max="8982" width="15.125" style="1770" bestFit="1" customWidth="1"/>
    <col min="8983" max="8983" width="3.625" style="1770" bestFit="1" customWidth="1"/>
    <col min="8984" max="8984" width="2.375" style="1770" bestFit="1" customWidth="1"/>
    <col min="8985" max="9220" width="9" style="1770" customWidth="1"/>
    <col min="9221" max="9221" width="0.125" style="1770" customWidth="1"/>
    <col min="9222" max="9222" width="1.5" style="1770" customWidth="1"/>
    <col min="9223" max="9223" width="4.375" style="1770" customWidth="1"/>
    <col min="9224" max="9224" width="14.75" style="1770" customWidth="1"/>
    <col min="9225" max="9225" width="3.625" style="1770" customWidth="1"/>
    <col min="9226" max="9226" width="6.375" style="1770" customWidth="1"/>
    <col min="9227" max="9228" width="12.125" style="1770" customWidth="1"/>
    <col min="9229" max="9229" width="6.5" style="1770" customWidth="1"/>
    <col min="9230" max="9230" width="16.875" style="1770" customWidth="1"/>
    <col min="9231" max="9231" width="26.75" style="1770" customWidth="1"/>
    <col min="9232" max="9233" width="8.125" style="1770" customWidth="1"/>
    <col min="9234" max="9234" width="10.875" style="1770" customWidth="1"/>
    <col min="9235" max="9235" width="17.5" style="1770" customWidth="1"/>
    <col min="9236" max="9237" width="9" style="1770" customWidth="1"/>
    <col min="9238" max="9238" width="15.125" style="1770" bestFit="1" customWidth="1"/>
    <col min="9239" max="9239" width="3.625" style="1770" bestFit="1" customWidth="1"/>
    <col min="9240" max="9240" width="2.375" style="1770" bestFit="1" customWidth="1"/>
    <col min="9241" max="9476" width="9" style="1770" customWidth="1"/>
    <col min="9477" max="9477" width="0.125" style="1770" customWidth="1"/>
    <col min="9478" max="9478" width="1.5" style="1770" customWidth="1"/>
    <col min="9479" max="9479" width="4.375" style="1770" customWidth="1"/>
    <col min="9480" max="9480" width="14.75" style="1770" customWidth="1"/>
    <col min="9481" max="9481" width="3.625" style="1770" customWidth="1"/>
    <col min="9482" max="9482" width="6.375" style="1770" customWidth="1"/>
    <col min="9483" max="9484" width="12.125" style="1770" customWidth="1"/>
    <col min="9485" max="9485" width="6.5" style="1770" customWidth="1"/>
    <col min="9486" max="9486" width="16.875" style="1770" customWidth="1"/>
    <col min="9487" max="9487" width="26.75" style="1770" customWidth="1"/>
    <col min="9488" max="9489" width="8.125" style="1770" customWidth="1"/>
    <col min="9490" max="9490" width="10.875" style="1770" customWidth="1"/>
    <col min="9491" max="9491" width="17.5" style="1770" customWidth="1"/>
    <col min="9492" max="9493" width="9" style="1770" customWidth="1"/>
    <col min="9494" max="9494" width="15.125" style="1770" bestFit="1" customWidth="1"/>
    <col min="9495" max="9495" width="3.625" style="1770" bestFit="1" customWidth="1"/>
    <col min="9496" max="9496" width="2.375" style="1770" bestFit="1" customWidth="1"/>
    <col min="9497" max="9732" width="9" style="1770" customWidth="1"/>
    <col min="9733" max="9733" width="0.125" style="1770" customWidth="1"/>
    <col min="9734" max="9734" width="1.5" style="1770" customWidth="1"/>
    <col min="9735" max="9735" width="4.375" style="1770" customWidth="1"/>
    <col min="9736" max="9736" width="14.75" style="1770" customWidth="1"/>
    <col min="9737" max="9737" width="3.625" style="1770" customWidth="1"/>
    <col min="9738" max="9738" width="6.375" style="1770" customWidth="1"/>
    <col min="9739" max="9740" width="12.125" style="1770" customWidth="1"/>
    <col min="9741" max="9741" width="6.5" style="1770" customWidth="1"/>
    <col min="9742" max="9742" width="16.875" style="1770" customWidth="1"/>
    <col min="9743" max="9743" width="26.75" style="1770" customWidth="1"/>
    <col min="9744" max="9745" width="8.125" style="1770" customWidth="1"/>
    <col min="9746" max="9746" width="10.875" style="1770" customWidth="1"/>
    <col min="9747" max="9747" width="17.5" style="1770" customWidth="1"/>
    <col min="9748" max="9749" width="9" style="1770" customWidth="1"/>
    <col min="9750" max="9750" width="15.125" style="1770" bestFit="1" customWidth="1"/>
    <col min="9751" max="9751" width="3.625" style="1770" bestFit="1" customWidth="1"/>
    <col min="9752" max="9752" width="2.375" style="1770" bestFit="1" customWidth="1"/>
    <col min="9753" max="9988" width="9" style="1770" customWidth="1"/>
    <col min="9989" max="9989" width="0.125" style="1770" customWidth="1"/>
    <col min="9990" max="9990" width="1.5" style="1770" customWidth="1"/>
    <col min="9991" max="9991" width="4.375" style="1770" customWidth="1"/>
    <col min="9992" max="9992" width="14.75" style="1770" customWidth="1"/>
    <col min="9993" max="9993" width="3.625" style="1770" customWidth="1"/>
    <col min="9994" max="9994" width="6.375" style="1770" customWidth="1"/>
    <col min="9995" max="9996" width="12.125" style="1770" customWidth="1"/>
    <col min="9997" max="9997" width="6.5" style="1770" customWidth="1"/>
    <col min="9998" max="9998" width="16.875" style="1770" customWidth="1"/>
    <col min="9999" max="9999" width="26.75" style="1770" customWidth="1"/>
    <col min="10000" max="10001" width="8.125" style="1770" customWidth="1"/>
    <col min="10002" max="10002" width="10.875" style="1770" customWidth="1"/>
    <col min="10003" max="10003" width="17.5" style="1770" customWidth="1"/>
    <col min="10004" max="10005" width="9" style="1770" customWidth="1"/>
    <col min="10006" max="10006" width="15.125" style="1770" bestFit="1" customWidth="1"/>
    <col min="10007" max="10007" width="3.625" style="1770" bestFit="1" customWidth="1"/>
    <col min="10008" max="10008" width="2.375" style="1770" bestFit="1" customWidth="1"/>
    <col min="10009" max="10244" width="9" style="1770" customWidth="1"/>
    <col min="10245" max="10245" width="0.125" style="1770" customWidth="1"/>
    <col min="10246" max="10246" width="1.5" style="1770" customWidth="1"/>
    <col min="10247" max="10247" width="4.375" style="1770" customWidth="1"/>
    <col min="10248" max="10248" width="14.75" style="1770" customWidth="1"/>
    <col min="10249" max="10249" width="3.625" style="1770" customWidth="1"/>
    <col min="10250" max="10250" width="6.375" style="1770" customWidth="1"/>
    <col min="10251" max="10252" width="12.125" style="1770" customWidth="1"/>
    <col min="10253" max="10253" width="6.5" style="1770" customWidth="1"/>
    <col min="10254" max="10254" width="16.875" style="1770" customWidth="1"/>
    <col min="10255" max="10255" width="26.75" style="1770" customWidth="1"/>
    <col min="10256" max="10257" width="8.125" style="1770" customWidth="1"/>
    <col min="10258" max="10258" width="10.875" style="1770" customWidth="1"/>
    <col min="10259" max="10259" width="17.5" style="1770" customWidth="1"/>
    <col min="10260" max="10261" width="9" style="1770" customWidth="1"/>
    <col min="10262" max="10262" width="15.125" style="1770" bestFit="1" customWidth="1"/>
    <col min="10263" max="10263" width="3.625" style="1770" bestFit="1" customWidth="1"/>
    <col min="10264" max="10264" width="2.375" style="1770" bestFit="1" customWidth="1"/>
    <col min="10265" max="10500" width="9" style="1770" customWidth="1"/>
    <col min="10501" max="10501" width="0.125" style="1770" customWidth="1"/>
    <col min="10502" max="10502" width="1.5" style="1770" customWidth="1"/>
    <col min="10503" max="10503" width="4.375" style="1770" customWidth="1"/>
    <col min="10504" max="10504" width="14.75" style="1770" customWidth="1"/>
    <col min="10505" max="10505" width="3.625" style="1770" customWidth="1"/>
    <col min="10506" max="10506" width="6.375" style="1770" customWidth="1"/>
    <col min="10507" max="10508" width="12.125" style="1770" customWidth="1"/>
    <col min="10509" max="10509" width="6.5" style="1770" customWidth="1"/>
    <col min="10510" max="10510" width="16.875" style="1770" customWidth="1"/>
    <col min="10511" max="10511" width="26.75" style="1770" customWidth="1"/>
    <col min="10512" max="10513" width="8.125" style="1770" customWidth="1"/>
    <col min="10514" max="10514" width="10.875" style="1770" customWidth="1"/>
    <col min="10515" max="10515" width="17.5" style="1770" customWidth="1"/>
    <col min="10516" max="10517" width="9" style="1770" customWidth="1"/>
    <col min="10518" max="10518" width="15.125" style="1770" bestFit="1" customWidth="1"/>
    <col min="10519" max="10519" width="3.625" style="1770" bestFit="1" customWidth="1"/>
    <col min="10520" max="10520" width="2.375" style="1770" bestFit="1" customWidth="1"/>
    <col min="10521" max="10756" width="9" style="1770" customWidth="1"/>
    <col min="10757" max="10757" width="0.125" style="1770" customWidth="1"/>
    <col min="10758" max="10758" width="1.5" style="1770" customWidth="1"/>
    <col min="10759" max="10759" width="4.375" style="1770" customWidth="1"/>
    <col min="10760" max="10760" width="14.75" style="1770" customWidth="1"/>
    <col min="10761" max="10761" width="3.625" style="1770" customWidth="1"/>
    <col min="10762" max="10762" width="6.375" style="1770" customWidth="1"/>
    <col min="10763" max="10764" width="12.125" style="1770" customWidth="1"/>
    <col min="10765" max="10765" width="6.5" style="1770" customWidth="1"/>
    <col min="10766" max="10766" width="16.875" style="1770" customWidth="1"/>
    <col min="10767" max="10767" width="26.75" style="1770" customWidth="1"/>
    <col min="10768" max="10769" width="8.125" style="1770" customWidth="1"/>
    <col min="10770" max="10770" width="10.875" style="1770" customWidth="1"/>
    <col min="10771" max="10771" width="17.5" style="1770" customWidth="1"/>
    <col min="10772" max="10773" width="9" style="1770" customWidth="1"/>
    <col min="10774" max="10774" width="15.125" style="1770" bestFit="1" customWidth="1"/>
    <col min="10775" max="10775" width="3.625" style="1770" bestFit="1" customWidth="1"/>
    <col min="10776" max="10776" width="2.375" style="1770" bestFit="1" customWidth="1"/>
    <col min="10777" max="11012" width="9" style="1770" customWidth="1"/>
    <col min="11013" max="11013" width="0.125" style="1770" customWidth="1"/>
    <col min="11014" max="11014" width="1.5" style="1770" customWidth="1"/>
    <col min="11015" max="11015" width="4.375" style="1770" customWidth="1"/>
    <col min="11016" max="11016" width="14.75" style="1770" customWidth="1"/>
    <col min="11017" max="11017" width="3.625" style="1770" customWidth="1"/>
    <col min="11018" max="11018" width="6.375" style="1770" customWidth="1"/>
    <col min="11019" max="11020" width="12.125" style="1770" customWidth="1"/>
    <col min="11021" max="11021" width="6.5" style="1770" customWidth="1"/>
    <col min="11022" max="11022" width="16.875" style="1770" customWidth="1"/>
    <col min="11023" max="11023" width="26.75" style="1770" customWidth="1"/>
    <col min="11024" max="11025" width="8.125" style="1770" customWidth="1"/>
    <col min="11026" max="11026" width="10.875" style="1770" customWidth="1"/>
    <col min="11027" max="11027" width="17.5" style="1770" customWidth="1"/>
    <col min="11028" max="11029" width="9" style="1770" customWidth="1"/>
    <col min="11030" max="11030" width="15.125" style="1770" bestFit="1" customWidth="1"/>
    <col min="11031" max="11031" width="3.625" style="1770" bestFit="1" customWidth="1"/>
    <col min="11032" max="11032" width="2.375" style="1770" bestFit="1" customWidth="1"/>
    <col min="11033" max="11268" width="9" style="1770" customWidth="1"/>
    <col min="11269" max="11269" width="0.125" style="1770" customWidth="1"/>
    <col min="11270" max="11270" width="1.5" style="1770" customWidth="1"/>
    <col min="11271" max="11271" width="4.375" style="1770" customWidth="1"/>
    <col min="11272" max="11272" width="14.75" style="1770" customWidth="1"/>
    <col min="11273" max="11273" width="3.625" style="1770" customWidth="1"/>
    <col min="11274" max="11274" width="6.375" style="1770" customWidth="1"/>
    <col min="11275" max="11276" width="12.125" style="1770" customWidth="1"/>
    <col min="11277" max="11277" width="6.5" style="1770" customWidth="1"/>
    <col min="11278" max="11278" width="16.875" style="1770" customWidth="1"/>
    <col min="11279" max="11279" width="26.75" style="1770" customWidth="1"/>
    <col min="11280" max="11281" width="8.125" style="1770" customWidth="1"/>
    <col min="11282" max="11282" width="10.875" style="1770" customWidth="1"/>
    <col min="11283" max="11283" width="17.5" style="1770" customWidth="1"/>
    <col min="11284" max="11285" width="9" style="1770" customWidth="1"/>
    <col min="11286" max="11286" width="15.125" style="1770" bestFit="1" customWidth="1"/>
    <col min="11287" max="11287" width="3.625" style="1770" bestFit="1" customWidth="1"/>
    <col min="11288" max="11288" width="2.375" style="1770" bestFit="1" customWidth="1"/>
    <col min="11289" max="11524" width="9" style="1770" customWidth="1"/>
    <col min="11525" max="11525" width="0.125" style="1770" customWidth="1"/>
    <col min="11526" max="11526" width="1.5" style="1770" customWidth="1"/>
    <col min="11527" max="11527" width="4.375" style="1770" customWidth="1"/>
    <col min="11528" max="11528" width="14.75" style="1770" customWidth="1"/>
    <col min="11529" max="11529" width="3.625" style="1770" customWidth="1"/>
    <col min="11530" max="11530" width="6.375" style="1770" customWidth="1"/>
    <col min="11531" max="11532" width="12.125" style="1770" customWidth="1"/>
    <col min="11533" max="11533" width="6.5" style="1770" customWidth="1"/>
    <col min="11534" max="11534" width="16.875" style="1770" customWidth="1"/>
    <col min="11535" max="11535" width="26.75" style="1770" customWidth="1"/>
    <col min="11536" max="11537" width="8.125" style="1770" customWidth="1"/>
    <col min="11538" max="11538" width="10.875" style="1770" customWidth="1"/>
    <col min="11539" max="11539" width="17.5" style="1770" customWidth="1"/>
    <col min="11540" max="11541" width="9" style="1770" customWidth="1"/>
    <col min="11542" max="11542" width="15.125" style="1770" bestFit="1" customWidth="1"/>
    <col min="11543" max="11543" width="3.625" style="1770" bestFit="1" customWidth="1"/>
    <col min="11544" max="11544" width="2.375" style="1770" bestFit="1" customWidth="1"/>
    <col min="11545" max="11780" width="9" style="1770" customWidth="1"/>
    <col min="11781" max="11781" width="0.125" style="1770" customWidth="1"/>
    <col min="11782" max="11782" width="1.5" style="1770" customWidth="1"/>
    <col min="11783" max="11783" width="4.375" style="1770" customWidth="1"/>
    <col min="11784" max="11784" width="14.75" style="1770" customWidth="1"/>
    <col min="11785" max="11785" width="3.625" style="1770" customWidth="1"/>
    <col min="11786" max="11786" width="6.375" style="1770" customWidth="1"/>
    <col min="11787" max="11788" width="12.125" style="1770" customWidth="1"/>
    <col min="11789" max="11789" width="6.5" style="1770" customWidth="1"/>
    <col min="11790" max="11790" width="16.875" style="1770" customWidth="1"/>
    <col min="11791" max="11791" width="26.75" style="1770" customWidth="1"/>
    <col min="11792" max="11793" width="8.125" style="1770" customWidth="1"/>
    <col min="11794" max="11794" width="10.875" style="1770" customWidth="1"/>
    <col min="11795" max="11795" width="17.5" style="1770" customWidth="1"/>
    <col min="11796" max="11797" width="9" style="1770" customWidth="1"/>
    <col min="11798" max="11798" width="15.125" style="1770" bestFit="1" customWidth="1"/>
    <col min="11799" max="11799" width="3.625" style="1770" bestFit="1" customWidth="1"/>
    <col min="11800" max="11800" width="2.375" style="1770" bestFit="1" customWidth="1"/>
    <col min="11801" max="12036" width="9" style="1770" customWidth="1"/>
    <col min="12037" max="12037" width="0.125" style="1770" customWidth="1"/>
    <col min="12038" max="12038" width="1.5" style="1770" customWidth="1"/>
    <col min="12039" max="12039" width="4.375" style="1770" customWidth="1"/>
    <col min="12040" max="12040" width="14.75" style="1770" customWidth="1"/>
    <col min="12041" max="12041" width="3.625" style="1770" customWidth="1"/>
    <col min="12042" max="12042" width="6.375" style="1770" customWidth="1"/>
    <col min="12043" max="12044" width="12.125" style="1770" customWidth="1"/>
    <col min="12045" max="12045" width="6.5" style="1770" customWidth="1"/>
    <col min="12046" max="12046" width="16.875" style="1770" customWidth="1"/>
    <col min="12047" max="12047" width="26.75" style="1770" customWidth="1"/>
    <col min="12048" max="12049" width="8.125" style="1770" customWidth="1"/>
    <col min="12050" max="12050" width="10.875" style="1770" customWidth="1"/>
    <col min="12051" max="12051" width="17.5" style="1770" customWidth="1"/>
    <col min="12052" max="12053" width="9" style="1770" customWidth="1"/>
    <col min="12054" max="12054" width="15.125" style="1770" bestFit="1" customWidth="1"/>
    <col min="12055" max="12055" width="3.625" style="1770" bestFit="1" customWidth="1"/>
    <col min="12056" max="12056" width="2.375" style="1770" bestFit="1" customWidth="1"/>
    <col min="12057" max="12292" width="9" style="1770" customWidth="1"/>
    <col min="12293" max="12293" width="0.125" style="1770" customWidth="1"/>
    <col min="12294" max="12294" width="1.5" style="1770" customWidth="1"/>
    <col min="12295" max="12295" width="4.375" style="1770" customWidth="1"/>
    <col min="12296" max="12296" width="14.75" style="1770" customWidth="1"/>
    <col min="12297" max="12297" width="3.625" style="1770" customWidth="1"/>
    <col min="12298" max="12298" width="6.375" style="1770" customWidth="1"/>
    <col min="12299" max="12300" width="12.125" style="1770" customWidth="1"/>
    <col min="12301" max="12301" width="6.5" style="1770" customWidth="1"/>
    <col min="12302" max="12302" width="16.875" style="1770" customWidth="1"/>
    <col min="12303" max="12303" width="26.75" style="1770" customWidth="1"/>
    <col min="12304" max="12305" width="8.125" style="1770" customWidth="1"/>
    <col min="12306" max="12306" width="10.875" style="1770" customWidth="1"/>
    <col min="12307" max="12307" width="17.5" style="1770" customWidth="1"/>
    <col min="12308" max="12309" width="9" style="1770" customWidth="1"/>
    <col min="12310" max="12310" width="15.125" style="1770" bestFit="1" customWidth="1"/>
    <col min="12311" max="12311" width="3.625" style="1770" bestFit="1" customWidth="1"/>
    <col min="12312" max="12312" width="2.375" style="1770" bestFit="1" customWidth="1"/>
    <col min="12313" max="12548" width="9" style="1770" customWidth="1"/>
    <col min="12549" max="12549" width="0.125" style="1770" customWidth="1"/>
    <col min="12550" max="12550" width="1.5" style="1770" customWidth="1"/>
    <col min="12551" max="12551" width="4.375" style="1770" customWidth="1"/>
    <col min="12552" max="12552" width="14.75" style="1770" customWidth="1"/>
    <col min="12553" max="12553" width="3.625" style="1770" customWidth="1"/>
    <col min="12554" max="12554" width="6.375" style="1770" customWidth="1"/>
    <col min="12555" max="12556" width="12.125" style="1770" customWidth="1"/>
    <col min="12557" max="12557" width="6.5" style="1770" customWidth="1"/>
    <col min="12558" max="12558" width="16.875" style="1770" customWidth="1"/>
    <col min="12559" max="12559" width="26.75" style="1770" customWidth="1"/>
    <col min="12560" max="12561" width="8.125" style="1770" customWidth="1"/>
    <col min="12562" max="12562" width="10.875" style="1770" customWidth="1"/>
    <col min="12563" max="12563" width="17.5" style="1770" customWidth="1"/>
    <col min="12564" max="12565" width="9" style="1770" customWidth="1"/>
    <col min="12566" max="12566" width="15.125" style="1770" bestFit="1" customWidth="1"/>
    <col min="12567" max="12567" width="3.625" style="1770" bestFit="1" customWidth="1"/>
    <col min="12568" max="12568" width="2.375" style="1770" bestFit="1" customWidth="1"/>
    <col min="12569" max="12804" width="9" style="1770" customWidth="1"/>
    <col min="12805" max="12805" width="0.125" style="1770" customWidth="1"/>
    <col min="12806" max="12806" width="1.5" style="1770" customWidth="1"/>
    <col min="12807" max="12807" width="4.375" style="1770" customWidth="1"/>
    <col min="12808" max="12808" width="14.75" style="1770" customWidth="1"/>
    <col min="12809" max="12809" width="3.625" style="1770" customWidth="1"/>
    <col min="12810" max="12810" width="6.375" style="1770" customWidth="1"/>
    <col min="12811" max="12812" width="12.125" style="1770" customWidth="1"/>
    <col min="12813" max="12813" width="6.5" style="1770" customWidth="1"/>
    <col min="12814" max="12814" width="16.875" style="1770" customWidth="1"/>
    <col min="12815" max="12815" width="26.75" style="1770" customWidth="1"/>
    <col min="12816" max="12817" width="8.125" style="1770" customWidth="1"/>
    <col min="12818" max="12818" width="10.875" style="1770" customWidth="1"/>
    <col min="12819" max="12819" width="17.5" style="1770" customWidth="1"/>
    <col min="12820" max="12821" width="9" style="1770" customWidth="1"/>
    <col min="12822" max="12822" width="15.125" style="1770" bestFit="1" customWidth="1"/>
    <col min="12823" max="12823" width="3.625" style="1770" bestFit="1" customWidth="1"/>
    <col min="12824" max="12824" width="2.375" style="1770" bestFit="1" customWidth="1"/>
    <col min="12825" max="13060" width="9" style="1770" customWidth="1"/>
    <col min="13061" max="13061" width="0.125" style="1770" customWidth="1"/>
    <col min="13062" max="13062" width="1.5" style="1770" customWidth="1"/>
    <col min="13063" max="13063" width="4.375" style="1770" customWidth="1"/>
    <col min="13064" max="13064" width="14.75" style="1770" customWidth="1"/>
    <col min="13065" max="13065" width="3.625" style="1770" customWidth="1"/>
    <col min="13066" max="13066" width="6.375" style="1770" customWidth="1"/>
    <col min="13067" max="13068" width="12.125" style="1770" customWidth="1"/>
    <col min="13069" max="13069" width="6.5" style="1770" customWidth="1"/>
    <col min="13070" max="13070" width="16.875" style="1770" customWidth="1"/>
    <col min="13071" max="13071" width="26.75" style="1770" customWidth="1"/>
    <col min="13072" max="13073" width="8.125" style="1770" customWidth="1"/>
    <col min="13074" max="13074" width="10.875" style="1770" customWidth="1"/>
    <col min="13075" max="13075" width="17.5" style="1770" customWidth="1"/>
    <col min="13076" max="13077" width="9" style="1770" customWidth="1"/>
    <col min="13078" max="13078" width="15.125" style="1770" bestFit="1" customWidth="1"/>
    <col min="13079" max="13079" width="3.625" style="1770" bestFit="1" customWidth="1"/>
    <col min="13080" max="13080" width="2.375" style="1770" bestFit="1" customWidth="1"/>
    <col min="13081" max="13316" width="9" style="1770" customWidth="1"/>
    <col min="13317" max="13317" width="0.125" style="1770" customWidth="1"/>
    <col min="13318" max="13318" width="1.5" style="1770" customWidth="1"/>
    <col min="13319" max="13319" width="4.375" style="1770" customWidth="1"/>
    <col min="13320" max="13320" width="14.75" style="1770" customWidth="1"/>
    <col min="13321" max="13321" width="3.625" style="1770" customWidth="1"/>
    <col min="13322" max="13322" width="6.375" style="1770" customWidth="1"/>
    <col min="13323" max="13324" width="12.125" style="1770" customWidth="1"/>
    <col min="13325" max="13325" width="6.5" style="1770" customWidth="1"/>
    <col min="13326" max="13326" width="16.875" style="1770" customWidth="1"/>
    <col min="13327" max="13327" width="26.75" style="1770" customWidth="1"/>
    <col min="13328" max="13329" width="8.125" style="1770" customWidth="1"/>
    <col min="13330" max="13330" width="10.875" style="1770" customWidth="1"/>
    <col min="13331" max="13331" width="17.5" style="1770" customWidth="1"/>
    <col min="13332" max="13333" width="9" style="1770" customWidth="1"/>
    <col min="13334" max="13334" width="15.125" style="1770" bestFit="1" customWidth="1"/>
    <col min="13335" max="13335" width="3.625" style="1770" bestFit="1" customWidth="1"/>
    <col min="13336" max="13336" width="2.375" style="1770" bestFit="1" customWidth="1"/>
    <col min="13337" max="13572" width="9" style="1770" customWidth="1"/>
    <col min="13573" max="13573" width="0.125" style="1770" customWidth="1"/>
    <col min="13574" max="13574" width="1.5" style="1770" customWidth="1"/>
    <col min="13575" max="13575" width="4.375" style="1770" customWidth="1"/>
    <col min="13576" max="13576" width="14.75" style="1770" customWidth="1"/>
    <col min="13577" max="13577" width="3.625" style="1770" customWidth="1"/>
    <col min="13578" max="13578" width="6.375" style="1770" customWidth="1"/>
    <col min="13579" max="13580" width="12.125" style="1770" customWidth="1"/>
    <col min="13581" max="13581" width="6.5" style="1770" customWidth="1"/>
    <col min="13582" max="13582" width="16.875" style="1770" customWidth="1"/>
    <col min="13583" max="13583" width="26.75" style="1770" customWidth="1"/>
    <col min="13584" max="13585" width="8.125" style="1770" customWidth="1"/>
    <col min="13586" max="13586" width="10.875" style="1770" customWidth="1"/>
    <col min="13587" max="13587" width="17.5" style="1770" customWidth="1"/>
    <col min="13588" max="13589" width="9" style="1770" customWidth="1"/>
    <col min="13590" max="13590" width="15.125" style="1770" bestFit="1" customWidth="1"/>
    <col min="13591" max="13591" width="3.625" style="1770" bestFit="1" customWidth="1"/>
    <col min="13592" max="13592" width="2.375" style="1770" bestFit="1" customWidth="1"/>
    <col min="13593" max="13828" width="9" style="1770" customWidth="1"/>
    <col min="13829" max="13829" width="0.125" style="1770" customWidth="1"/>
    <col min="13830" max="13830" width="1.5" style="1770" customWidth="1"/>
    <col min="13831" max="13831" width="4.375" style="1770" customWidth="1"/>
    <col min="13832" max="13832" width="14.75" style="1770" customWidth="1"/>
    <col min="13833" max="13833" width="3.625" style="1770" customWidth="1"/>
    <col min="13834" max="13834" width="6.375" style="1770" customWidth="1"/>
    <col min="13835" max="13836" width="12.125" style="1770" customWidth="1"/>
    <col min="13837" max="13837" width="6.5" style="1770" customWidth="1"/>
    <col min="13838" max="13838" width="16.875" style="1770" customWidth="1"/>
    <col min="13839" max="13839" width="26.75" style="1770" customWidth="1"/>
    <col min="13840" max="13841" width="8.125" style="1770" customWidth="1"/>
    <col min="13842" max="13842" width="10.875" style="1770" customWidth="1"/>
    <col min="13843" max="13843" width="17.5" style="1770" customWidth="1"/>
    <col min="13844" max="13845" width="9" style="1770" customWidth="1"/>
    <col min="13846" max="13846" width="15.125" style="1770" bestFit="1" customWidth="1"/>
    <col min="13847" max="13847" width="3.625" style="1770" bestFit="1" customWidth="1"/>
    <col min="13848" max="13848" width="2.375" style="1770" bestFit="1" customWidth="1"/>
    <col min="13849" max="14084" width="9" style="1770" customWidth="1"/>
    <col min="14085" max="14085" width="0.125" style="1770" customWidth="1"/>
    <col min="14086" max="14086" width="1.5" style="1770" customWidth="1"/>
    <col min="14087" max="14087" width="4.375" style="1770" customWidth="1"/>
    <col min="14088" max="14088" width="14.75" style="1770" customWidth="1"/>
    <col min="14089" max="14089" width="3.625" style="1770" customWidth="1"/>
    <col min="14090" max="14090" width="6.375" style="1770" customWidth="1"/>
    <col min="14091" max="14092" width="12.125" style="1770" customWidth="1"/>
    <col min="14093" max="14093" width="6.5" style="1770" customWidth="1"/>
    <col min="14094" max="14094" width="16.875" style="1770" customWidth="1"/>
    <col min="14095" max="14095" width="26.75" style="1770" customWidth="1"/>
    <col min="14096" max="14097" width="8.125" style="1770" customWidth="1"/>
    <col min="14098" max="14098" width="10.875" style="1770" customWidth="1"/>
    <col min="14099" max="14099" width="17.5" style="1770" customWidth="1"/>
    <col min="14100" max="14101" width="9" style="1770" customWidth="1"/>
    <col min="14102" max="14102" width="15.125" style="1770" bestFit="1" customWidth="1"/>
    <col min="14103" max="14103" width="3.625" style="1770" bestFit="1" customWidth="1"/>
    <col min="14104" max="14104" width="2.375" style="1770" bestFit="1" customWidth="1"/>
    <col min="14105" max="14340" width="9" style="1770" customWidth="1"/>
    <col min="14341" max="14341" width="0.125" style="1770" customWidth="1"/>
    <col min="14342" max="14342" width="1.5" style="1770" customWidth="1"/>
    <col min="14343" max="14343" width="4.375" style="1770" customWidth="1"/>
    <col min="14344" max="14344" width="14.75" style="1770" customWidth="1"/>
    <col min="14345" max="14345" width="3.625" style="1770" customWidth="1"/>
    <col min="14346" max="14346" width="6.375" style="1770" customWidth="1"/>
    <col min="14347" max="14348" width="12.125" style="1770" customWidth="1"/>
    <col min="14349" max="14349" width="6.5" style="1770" customWidth="1"/>
    <col min="14350" max="14350" width="16.875" style="1770" customWidth="1"/>
    <col min="14351" max="14351" width="26.75" style="1770" customWidth="1"/>
    <col min="14352" max="14353" width="8.125" style="1770" customWidth="1"/>
    <col min="14354" max="14354" width="10.875" style="1770" customWidth="1"/>
    <col min="14355" max="14355" width="17.5" style="1770" customWidth="1"/>
    <col min="14356" max="14357" width="9" style="1770" customWidth="1"/>
    <col min="14358" max="14358" width="15.125" style="1770" bestFit="1" customWidth="1"/>
    <col min="14359" max="14359" width="3.625" style="1770" bestFit="1" customWidth="1"/>
    <col min="14360" max="14360" width="2.375" style="1770" bestFit="1" customWidth="1"/>
    <col min="14361" max="14596" width="9" style="1770" customWidth="1"/>
    <col min="14597" max="14597" width="0.125" style="1770" customWidth="1"/>
    <col min="14598" max="14598" width="1.5" style="1770" customWidth="1"/>
    <col min="14599" max="14599" width="4.375" style="1770" customWidth="1"/>
    <col min="14600" max="14600" width="14.75" style="1770" customWidth="1"/>
    <col min="14601" max="14601" width="3.625" style="1770" customWidth="1"/>
    <col min="14602" max="14602" width="6.375" style="1770" customWidth="1"/>
    <col min="14603" max="14604" width="12.125" style="1770" customWidth="1"/>
    <col min="14605" max="14605" width="6.5" style="1770" customWidth="1"/>
    <col min="14606" max="14606" width="16.875" style="1770" customWidth="1"/>
    <col min="14607" max="14607" width="26.75" style="1770" customWidth="1"/>
    <col min="14608" max="14609" width="8.125" style="1770" customWidth="1"/>
    <col min="14610" max="14610" width="10.875" style="1770" customWidth="1"/>
    <col min="14611" max="14611" width="17.5" style="1770" customWidth="1"/>
    <col min="14612" max="14613" width="9" style="1770" customWidth="1"/>
    <col min="14614" max="14614" width="15.125" style="1770" bestFit="1" customWidth="1"/>
    <col min="14615" max="14615" width="3.625" style="1770" bestFit="1" customWidth="1"/>
    <col min="14616" max="14616" width="2.375" style="1770" bestFit="1" customWidth="1"/>
    <col min="14617" max="14852" width="9" style="1770" customWidth="1"/>
    <col min="14853" max="14853" width="0.125" style="1770" customWidth="1"/>
    <col min="14854" max="14854" width="1.5" style="1770" customWidth="1"/>
    <col min="14855" max="14855" width="4.375" style="1770" customWidth="1"/>
    <col min="14856" max="14856" width="14.75" style="1770" customWidth="1"/>
    <col min="14857" max="14857" width="3.625" style="1770" customWidth="1"/>
    <col min="14858" max="14858" width="6.375" style="1770" customWidth="1"/>
    <col min="14859" max="14860" width="12.125" style="1770" customWidth="1"/>
    <col min="14861" max="14861" width="6.5" style="1770" customWidth="1"/>
    <col min="14862" max="14862" width="16.875" style="1770" customWidth="1"/>
    <col min="14863" max="14863" width="26.75" style="1770" customWidth="1"/>
    <col min="14864" max="14865" width="8.125" style="1770" customWidth="1"/>
    <col min="14866" max="14866" width="10.875" style="1770" customWidth="1"/>
    <col min="14867" max="14867" width="17.5" style="1770" customWidth="1"/>
    <col min="14868" max="14869" width="9" style="1770" customWidth="1"/>
    <col min="14870" max="14870" width="15.125" style="1770" bestFit="1" customWidth="1"/>
    <col min="14871" max="14871" width="3.625" style="1770" bestFit="1" customWidth="1"/>
    <col min="14872" max="14872" width="2.375" style="1770" bestFit="1" customWidth="1"/>
    <col min="14873" max="15108" width="9" style="1770" customWidth="1"/>
    <col min="15109" max="15109" width="0.125" style="1770" customWidth="1"/>
    <col min="15110" max="15110" width="1.5" style="1770" customWidth="1"/>
    <col min="15111" max="15111" width="4.375" style="1770" customWidth="1"/>
    <col min="15112" max="15112" width="14.75" style="1770" customWidth="1"/>
    <col min="15113" max="15113" width="3.625" style="1770" customWidth="1"/>
    <col min="15114" max="15114" width="6.375" style="1770" customWidth="1"/>
    <col min="15115" max="15116" width="12.125" style="1770" customWidth="1"/>
    <col min="15117" max="15117" width="6.5" style="1770" customWidth="1"/>
    <col min="15118" max="15118" width="16.875" style="1770" customWidth="1"/>
    <col min="15119" max="15119" width="26.75" style="1770" customWidth="1"/>
    <col min="15120" max="15121" width="8.125" style="1770" customWidth="1"/>
    <col min="15122" max="15122" width="10.875" style="1770" customWidth="1"/>
    <col min="15123" max="15123" width="17.5" style="1770" customWidth="1"/>
    <col min="15124" max="15125" width="9" style="1770" customWidth="1"/>
    <col min="15126" max="15126" width="15.125" style="1770" bestFit="1" customWidth="1"/>
    <col min="15127" max="15127" width="3.625" style="1770" bestFit="1" customWidth="1"/>
    <col min="15128" max="15128" width="2.375" style="1770" bestFit="1" customWidth="1"/>
    <col min="15129" max="15364" width="9" style="1770" customWidth="1"/>
    <col min="15365" max="15365" width="0.125" style="1770" customWidth="1"/>
    <col min="15366" max="15366" width="1.5" style="1770" customWidth="1"/>
    <col min="15367" max="15367" width="4.375" style="1770" customWidth="1"/>
    <col min="15368" max="15368" width="14.75" style="1770" customWidth="1"/>
    <col min="15369" max="15369" width="3.625" style="1770" customWidth="1"/>
    <col min="15370" max="15370" width="6.375" style="1770" customWidth="1"/>
    <col min="15371" max="15372" width="12.125" style="1770" customWidth="1"/>
    <col min="15373" max="15373" width="6.5" style="1770" customWidth="1"/>
    <col min="15374" max="15374" width="16.875" style="1770" customWidth="1"/>
    <col min="15375" max="15375" width="26.75" style="1770" customWidth="1"/>
    <col min="15376" max="15377" width="8.125" style="1770" customWidth="1"/>
    <col min="15378" max="15378" width="10.875" style="1770" customWidth="1"/>
    <col min="15379" max="15379" width="17.5" style="1770" customWidth="1"/>
    <col min="15380" max="15381" width="9" style="1770" customWidth="1"/>
    <col min="15382" max="15382" width="15.125" style="1770" bestFit="1" customWidth="1"/>
    <col min="15383" max="15383" width="3.625" style="1770" bestFit="1" customWidth="1"/>
    <col min="15384" max="15384" width="2.375" style="1770" bestFit="1" customWidth="1"/>
    <col min="15385" max="15620" width="9" style="1770" customWidth="1"/>
    <col min="15621" max="15621" width="0.125" style="1770" customWidth="1"/>
    <col min="15622" max="15622" width="1.5" style="1770" customWidth="1"/>
    <col min="15623" max="15623" width="4.375" style="1770" customWidth="1"/>
    <col min="15624" max="15624" width="14.75" style="1770" customWidth="1"/>
    <col min="15625" max="15625" width="3.625" style="1770" customWidth="1"/>
    <col min="15626" max="15626" width="6.375" style="1770" customWidth="1"/>
    <col min="15627" max="15628" width="12.125" style="1770" customWidth="1"/>
    <col min="15629" max="15629" width="6.5" style="1770" customWidth="1"/>
    <col min="15630" max="15630" width="16.875" style="1770" customWidth="1"/>
    <col min="15631" max="15631" width="26.75" style="1770" customWidth="1"/>
    <col min="15632" max="15633" width="8.125" style="1770" customWidth="1"/>
    <col min="15634" max="15634" width="10.875" style="1770" customWidth="1"/>
    <col min="15635" max="15635" width="17.5" style="1770" customWidth="1"/>
    <col min="15636" max="15637" width="9" style="1770" customWidth="1"/>
    <col min="15638" max="15638" width="15.125" style="1770" bestFit="1" customWidth="1"/>
    <col min="15639" max="15639" width="3.625" style="1770" bestFit="1" customWidth="1"/>
    <col min="15640" max="15640" width="2.375" style="1770" bestFit="1" customWidth="1"/>
    <col min="15641" max="15876" width="9" style="1770" customWidth="1"/>
    <col min="15877" max="15877" width="0.125" style="1770" customWidth="1"/>
    <col min="15878" max="15878" width="1.5" style="1770" customWidth="1"/>
    <col min="15879" max="15879" width="4.375" style="1770" customWidth="1"/>
    <col min="15880" max="15880" width="14.75" style="1770" customWidth="1"/>
    <col min="15881" max="15881" width="3.625" style="1770" customWidth="1"/>
    <col min="15882" max="15882" width="6.375" style="1770" customWidth="1"/>
    <col min="15883" max="15884" width="12.125" style="1770" customWidth="1"/>
    <col min="15885" max="15885" width="6.5" style="1770" customWidth="1"/>
    <col min="15886" max="15886" width="16.875" style="1770" customWidth="1"/>
    <col min="15887" max="15887" width="26.75" style="1770" customWidth="1"/>
    <col min="15888" max="15889" width="8.125" style="1770" customWidth="1"/>
    <col min="15890" max="15890" width="10.875" style="1770" customWidth="1"/>
    <col min="15891" max="15891" width="17.5" style="1770" customWidth="1"/>
    <col min="15892" max="15893" width="9" style="1770" customWidth="1"/>
    <col min="15894" max="15894" width="15.125" style="1770" bestFit="1" customWidth="1"/>
    <col min="15895" max="15895" width="3.625" style="1770" bestFit="1" customWidth="1"/>
    <col min="15896" max="15896" width="2.375" style="1770" bestFit="1" customWidth="1"/>
    <col min="15897" max="16132" width="9" style="1770" customWidth="1"/>
    <col min="16133" max="16133" width="0.125" style="1770" customWidth="1"/>
    <col min="16134" max="16134" width="1.5" style="1770" customWidth="1"/>
    <col min="16135" max="16135" width="4.375" style="1770" customWidth="1"/>
    <col min="16136" max="16136" width="14.75" style="1770" customWidth="1"/>
    <col min="16137" max="16137" width="3.625" style="1770" customWidth="1"/>
    <col min="16138" max="16138" width="6.375" style="1770" customWidth="1"/>
    <col min="16139" max="16140" width="12.125" style="1770" customWidth="1"/>
    <col min="16141" max="16141" width="6.5" style="1770" customWidth="1"/>
    <col min="16142" max="16142" width="16.875" style="1770" customWidth="1"/>
    <col min="16143" max="16143" width="26.75" style="1770" customWidth="1"/>
    <col min="16144" max="16145" width="8.125" style="1770" customWidth="1"/>
    <col min="16146" max="16146" width="10.875" style="1770" customWidth="1"/>
    <col min="16147" max="16147" width="17.5" style="1770" customWidth="1"/>
    <col min="16148" max="16149" width="9" style="1770" customWidth="1"/>
    <col min="16150" max="16150" width="15.125" style="1770" bestFit="1" customWidth="1"/>
    <col min="16151" max="16151" width="3.625" style="1770" bestFit="1" customWidth="1"/>
    <col min="16152" max="16152" width="2.375" style="1770" bestFit="1" customWidth="1"/>
    <col min="16153" max="16384" width="9" style="1770" customWidth="1"/>
  </cols>
  <sheetData>
    <row r="1" spans="1:26" ht="18.75" customHeight="1">
      <c r="A1" s="1773"/>
      <c r="B1" s="1773"/>
      <c r="C1" s="1773" t="s">
        <v>1147</v>
      </c>
      <c r="D1" s="1773"/>
      <c r="E1" s="1786"/>
      <c r="F1" s="1786"/>
      <c r="G1" s="1786"/>
      <c r="H1" s="103"/>
      <c r="I1" s="103"/>
      <c r="J1" s="103"/>
      <c r="K1" s="103"/>
      <c r="L1" s="1786"/>
      <c r="M1" s="1831"/>
      <c r="N1" s="1831"/>
      <c r="O1" s="1831"/>
      <c r="P1" s="1831"/>
      <c r="Q1" s="1773"/>
      <c r="R1" s="1773"/>
      <c r="S1" s="1773"/>
      <c r="T1" s="1773"/>
    </row>
    <row r="2" spans="1:26" ht="20.100000000000001" customHeight="1">
      <c r="A2" s="1773"/>
      <c r="B2" s="1773"/>
      <c r="C2" s="1774" t="s">
        <v>283</v>
      </c>
      <c r="D2" s="1774"/>
      <c r="E2" s="1774"/>
      <c r="F2" s="1774"/>
      <c r="G2" s="1774"/>
      <c r="H2" s="1774"/>
      <c r="I2" s="1774"/>
      <c r="J2" s="1774"/>
      <c r="K2" s="1774"/>
      <c r="L2" s="1774"/>
      <c r="M2" s="1774"/>
      <c r="N2" s="1774"/>
      <c r="O2" s="1774"/>
      <c r="P2" s="1774"/>
      <c r="Q2" s="1774"/>
      <c r="R2" s="1774"/>
      <c r="S2" s="1774"/>
      <c r="T2" s="1774"/>
    </row>
    <row r="3" spans="1:26" ht="6.75" customHeight="1">
      <c r="A3" s="1773"/>
      <c r="B3" s="1773"/>
      <c r="C3" s="99"/>
      <c r="D3" s="99"/>
      <c r="E3" s="99"/>
      <c r="F3" s="99"/>
      <c r="G3" s="99"/>
      <c r="H3" s="99"/>
      <c r="I3" s="99"/>
      <c r="J3" s="99"/>
      <c r="K3" s="99"/>
      <c r="L3" s="99"/>
      <c r="M3" s="99"/>
      <c r="N3" s="99"/>
      <c r="O3" s="99"/>
      <c r="P3" s="99"/>
      <c r="Q3" s="1773"/>
      <c r="R3" s="1773"/>
      <c r="S3" s="1773"/>
      <c r="T3" s="1773"/>
    </row>
    <row r="4" spans="1:26" ht="27" customHeight="1">
      <c r="A4" s="1773"/>
      <c r="B4" s="1773"/>
      <c r="C4" s="1775" t="s">
        <v>1148</v>
      </c>
      <c r="D4" s="1779" t="s">
        <v>318</v>
      </c>
      <c r="E4" s="1787"/>
      <c r="F4" s="1796"/>
      <c r="G4" s="1796"/>
      <c r="H4" s="1796"/>
      <c r="I4" s="1796"/>
      <c r="J4" s="1796"/>
      <c r="K4" s="1796"/>
      <c r="L4" s="1796"/>
      <c r="M4" s="1796"/>
      <c r="N4" s="1796"/>
      <c r="O4" s="1796"/>
      <c r="P4" s="1796"/>
      <c r="Q4" s="1796"/>
      <c r="R4" s="1796"/>
      <c r="S4" s="1796"/>
      <c r="T4" s="1862"/>
    </row>
    <row r="5" spans="1:26" ht="27" customHeight="1">
      <c r="A5" s="1773"/>
      <c r="B5" s="1773"/>
      <c r="C5" s="1775" t="s">
        <v>327</v>
      </c>
      <c r="D5" s="1779" t="s">
        <v>1</v>
      </c>
      <c r="E5" s="1787"/>
      <c r="F5" s="1796"/>
      <c r="G5" s="1796"/>
      <c r="H5" s="1796"/>
      <c r="I5" s="1796"/>
      <c r="J5" s="1796"/>
      <c r="K5" s="1796"/>
      <c r="L5" s="1796"/>
      <c r="M5" s="1796"/>
      <c r="N5" s="1796"/>
      <c r="O5" s="1796"/>
      <c r="P5" s="1796"/>
      <c r="Q5" s="1796"/>
      <c r="R5" s="1796"/>
      <c r="S5" s="1796"/>
      <c r="T5" s="1862"/>
      <c r="U5" s="1841" t="s">
        <v>1709</v>
      </c>
      <c r="V5" s="1870"/>
    </row>
    <row r="6" spans="1:26" ht="27" customHeight="1">
      <c r="A6" s="1773"/>
      <c r="B6" s="1773"/>
      <c r="C6" s="1775" t="s">
        <v>876</v>
      </c>
      <c r="D6" s="1779" t="s">
        <v>572</v>
      </c>
      <c r="E6" s="1788"/>
      <c r="F6" s="1797"/>
      <c r="G6" s="1797"/>
      <c r="H6" s="1807">
        <v>45748</v>
      </c>
      <c r="I6" s="1807"/>
      <c r="J6" s="1807"/>
      <c r="K6" s="1807"/>
      <c r="L6" s="1807"/>
      <c r="M6" s="1832" t="s">
        <v>99</v>
      </c>
      <c r="N6" s="1798">
        <v>45838</v>
      </c>
      <c r="O6" s="1798"/>
      <c r="P6" s="1798"/>
      <c r="Q6" s="1798"/>
      <c r="R6" s="1798"/>
      <c r="S6" s="1798"/>
      <c r="T6" s="1863"/>
      <c r="U6" s="1868" t="s">
        <v>1151</v>
      </c>
      <c r="V6" s="1871">
        <v>45838</v>
      </c>
      <c r="W6" s="1874" t="str">
        <f>TEXT(V6,"aaa")</f>
        <v>月</v>
      </c>
      <c r="Z6" s="1876"/>
    </row>
    <row r="7" spans="1:26" ht="27" customHeight="1">
      <c r="A7" s="1773"/>
      <c r="B7" s="1773"/>
      <c r="C7" s="1775" t="s">
        <v>1153</v>
      </c>
      <c r="D7" s="1779" t="s">
        <v>1102</v>
      </c>
      <c r="E7" s="1789" t="s">
        <v>629</v>
      </c>
      <c r="F7" s="1789"/>
      <c r="G7" s="1789"/>
      <c r="H7" s="1789"/>
      <c r="I7" s="1788"/>
      <c r="J7" s="1797"/>
      <c r="K7" s="1797"/>
      <c r="L7" s="1797"/>
      <c r="M7" s="1807">
        <f>$V$7</f>
        <v>45930</v>
      </c>
      <c r="N7" s="1838" t="s">
        <v>32</v>
      </c>
      <c r="O7" s="1832" t="str">
        <f>W7</f>
        <v>火</v>
      </c>
      <c r="P7" s="1849" t="s">
        <v>94</v>
      </c>
      <c r="Q7" s="1797"/>
      <c r="R7" s="1797"/>
      <c r="S7" s="1797"/>
      <c r="T7" s="1864"/>
      <c r="U7" s="1868" t="s">
        <v>1154</v>
      </c>
      <c r="V7" s="1872">
        <f>EDATE(V6,X7)</f>
        <v>45930</v>
      </c>
      <c r="W7" s="1874" t="str">
        <f>TEXT(V7,"aaa")</f>
        <v>火</v>
      </c>
      <c r="X7" s="1770">
        <v>3</v>
      </c>
    </row>
    <row r="8" spans="1:26" ht="27" customHeight="1">
      <c r="A8" s="1773"/>
      <c r="B8" s="1773"/>
      <c r="C8" s="1775" t="s">
        <v>284</v>
      </c>
      <c r="D8" s="1779" t="s">
        <v>1155</v>
      </c>
      <c r="E8" s="1790" t="s">
        <v>716</v>
      </c>
      <c r="F8" s="1798"/>
      <c r="G8" s="1798"/>
      <c r="H8" s="1798"/>
      <c r="I8" s="1798"/>
      <c r="J8" s="1798"/>
      <c r="K8" s="1798"/>
      <c r="L8" s="1826"/>
      <c r="M8" s="1833">
        <f>$V$8</f>
        <v>45938</v>
      </c>
      <c r="N8" s="1838" t="s">
        <v>32</v>
      </c>
      <c r="O8" s="1832" t="str">
        <f>W8</f>
        <v>水</v>
      </c>
      <c r="P8" s="1849" t="s">
        <v>1171</v>
      </c>
      <c r="Q8" s="1826"/>
      <c r="R8" s="1826"/>
      <c r="S8" s="1826"/>
      <c r="T8" s="1865"/>
      <c r="U8" s="1869" t="s">
        <v>441</v>
      </c>
      <c r="V8" s="1873">
        <f>V6+100</f>
        <v>45938</v>
      </c>
      <c r="W8" s="1875" t="str">
        <f>TEXT(V8,"aaa")</f>
        <v>水</v>
      </c>
    </row>
    <row r="9" spans="1:26" ht="45.75" customHeight="1">
      <c r="A9" s="1773"/>
      <c r="B9" s="1773"/>
      <c r="C9" s="1775" t="s">
        <v>621</v>
      </c>
      <c r="D9" s="1779" t="s">
        <v>1158</v>
      </c>
      <c r="E9" s="1791" t="s">
        <v>1159</v>
      </c>
      <c r="F9" s="1799"/>
      <c r="G9" s="1799"/>
      <c r="H9" s="1799"/>
      <c r="I9" s="1799"/>
      <c r="J9" s="1799"/>
      <c r="K9" s="1799"/>
      <c r="L9" s="1799"/>
      <c r="M9" s="1799"/>
      <c r="N9" s="1799"/>
      <c r="O9" s="1799"/>
      <c r="P9" s="1799"/>
      <c r="Q9" s="1799"/>
      <c r="R9" s="1799"/>
      <c r="S9" s="1799"/>
      <c r="T9" s="1866"/>
    </row>
    <row r="10" spans="1:26" ht="30.75" customHeight="1">
      <c r="A10" s="1773"/>
      <c r="B10" s="1773"/>
      <c r="C10" s="1776" t="s">
        <v>1160</v>
      </c>
      <c r="D10" s="1780" t="s">
        <v>53</v>
      </c>
      <c r="E10" s="1792" t="s">
        <v>1162</v>
      </c>
      <c r="F10" s="1800" t="s">
        <v>945</v>
      </c>
      <c r="G10" s="1803" t="s">
        <v>1345</v>
      </c>
      <c r="H10" s="1808"/>
      <c r="I10" s="1803" t="s">
        <v>1163</v>
      </c>
      <c r="J10" s="1808"/>
      <c r="K10" s="1822" t="s">
        <v>1469</v>
      </c>
      <c r="L10" s="1827" t="s">
        <v>1702</v>
      </c>
      <c r="M10" s="1827" t="s">
        <v>749</v>
      </c>
      <c r="N10" s="1781" t="s">
        <v>397</v>
      </c>
      <c r="O10" s="1845" t="s">
        <v>346</v>
      </c>
      <c r="P10" s="1850" t="s">
        <v>723</v>
      </c>
      <c r="Q10" s="1853" t="s">
        <v>1705</v>
      </c>
      <c r="R10" s="1856" t="s">
        <v>1708</v>
      </c>
      <c r="S10" s="1861" t="s">
        <v>1635</v>
      </c>
      <c r="T10" s="1867" t="s">
        <v>1636</v>
      </c>
    </row>
    <row r="11" spans="1:26" ht="12.75" customHeight="1">
      <c r="A11" s="1773"/>
      <c r="B11" s="1773"/>
      <c r="C11" s="1776"/>
      <c r="D11" s="1781"/>
      <c r="E11" s="1792"/>
      <c r="F11" s="1800"/>
      <c r="G11" s="1804" t="s">
        <v>1700</v>
      </c>
      <c r="H11" s="1809"/>
      <c r="I11" s="1814" t="s">
        <v>250</v>
      </c>
      <c r="J11" s="1819" t="s">
        <v>1701</v>
      </c>
      <c r="K11" s="1823"/>
      <c r="L11" s="1827"/>
      <c r="M11" s="1827"/>
      <c r="N11" s="1781"/>
      <c r="O11" s="1845"/>
      <c r="P11" s="1850"/>
      <c r="Q11" s="1823" t="s">
        <v>1706</v>
      </c>
      <c r="R11" s="1845"/>
      <c r="S11" s="1861"/>
      <c r="T11" s="1867"/>
    </row>
    <row r="12" spans="1:26" ht="177" customHeight="1">
      <c r="A12" s="1773"/>
      <c r="B12" s="1773"/>
      <c r="C12" s="1777"/>
      <c r="D12" s="1782"/>
      <c r="E12" s="1793"/>
      <c r="F12" s="1801"/>
      <c r="G12" s="1805"/>
      <c r="H12" s="1810"/>
      <c r="I12" s="1815"/>
      <c r="J12" s="1820"/>
      <c r="K12" s="1824"/>
      <c r="L12" s="1828"/>
      <c r="M12" s="1828"/>
      <c r="N12" s="1782"/>
      <c r="O12" s="1846"/>
      <c r="P12" s="1851"/>
      <c r="Q12" s="1824"/>
      <c r="R12" s="1857" t="s">
        <v>1156</v>
      </c>
      <c r="S12" s="1861"/>
      <c r="T12" s="1867"/>
    </row>
    <row r="13" spans="1:26" ht="28.5" customHeight="1">
      <c r="A13" s="1773"/>
      <c r="B13" s="1773"/>
      <c r="C13" s="1775" t="s">
        <v>1148</v>
      </c>
      <c r="D13" s="1783" ph="1"/>
      <c r="E13" s="1794"/>
      <c r="F13" s="1802"/>
      <c r="G13" s="1806"/>
      <c r="H13" s="1811"/>
      <c r="I13" s="1816"/>
      <c r="J13" s="1821"/>
      <c r="K13" s="1821"/>
      <c r="L13" s="1777"/>
      <c r="M13" s="1783"/>
      <c r="N13" s="1839"/>
      <c r="O13" s="1692"/>
      <c r="P13" s="1852"/>
      <c r="Q13" s="1854"/>
      <c r="R13" s="1858"/>
      <c r="S13" s="1721"/>
      <c r="T13" s="1692"/>
    </row>
    <row r="14" spans="1:26" ht="28.5" customHeight="1">
      <c r="A14" s="1773"/>
      <c r="B14" s="1773"/>
      <c r="C14" s="1775" t="s">
        <v>327</v>
      </c>
      <c r="D14" s="1783" ph="1"/>
      <c r="E14" s="1794"/>
      <c r="F14" s="1802"/>
      <c r="G14" s="1806" t="s">
        <v>440</v>
      </c>
      <c r="H14" s="1811"/>
      <c r="I14" s="1816"/>
      <c r="J14" s="1821"/>
      <c r="K14" s="1821"/>
      <c r="L14" s="1777"/>
      <c r="M14" s="1783"/>
      <c r="N14" s="1839"/>
      <c r="O14" s="1692"/>
      <c r="P14" s="1852"/>
      <c r="Q14" s="1854"/>
      <c r="R14" s="1854"/>
      <c r="S14" s="1721"/>
      <c r="T14" s="1692"/>
    </row>
    <row r="15" spans="1:26" ht="28.5" customHeight="1">
      <c r="A15" s="1773"/>
      <c r="B15" s="1773"/>
      <c r="C15" s="1775" t="s">
        <v>876</v>
      </c>
      <c r="D15" s="1783" ph="1"/>
      <c r="E15" s="1794"/>
      <c r="F15" s="1802"/>
      <c r="G15" s="1806"/>
      <c r="H15" s="1811"/>
      <c r="I15" s="1816"/>
      <c r="J15" s="1821"/>
      <c r="K15" s="1821"/>
      <c r="L15" s="1777"/>
      <c r="M15" s="1783"/>
      <c r="N15" s="1839"/>
      <c r="O15" s="1692"/>
      <c r="P15" s="1852"/>
      <c r="Q15" s="1854"/>
      <c r="R15" s="1854"/>
      <c r="S15" s="1721"/>
      <c r="T15" s="1692"/>
    </row>
    <row r="16" spans="1:26" ht="28.5" customHeight="1">
      <c r="A16" s="1773"/>
      <c r="B16" s="1773"/>
      <c r="C16" s="1775" t="s">
        <v>1153</v>
      </c>
      <c r="D16" s="1783" ph="1"/>
      <c r="E16" s="1794"/>
      <c r="F16" s="1802"/>
      <c r="G16" s="1806"/>
      <c r="H16" s="1811"/>
      <c r="I16" s="1816"/>
      <c r="J16" s="1821"/>
      <c r="K16" s="1821"/>
      <c r="L16" s="1777"/>
      <c r="M16" s="1783"/>
      <c r="N16" s="1839"/>
      <c r="O16" s="1692"/>
      <c r="P16" s="1852"/>
      <c r="Q16" s="1692"/>
      <c r="R16" s="1692"/>
      <c r="S16" s="1721"/>
      <c r="T16" s="1692"/>
    </row>
    <row r="17" spans="1:20" ht="28.5" customHeight="1">
      <c r="A17" s="1773"/>
      <c r="B17" s="1773"/>
      <c r="C17" s="1775" t="s">
        <v>284</v>
      </c>
      <c r="D17" s="1783" ph="1"/>
      <c r="E17" s="1794"/>
      <c r="F17" s="1802"/>
      <c r="G17" s="1806"/>
      <c r="H17" s="1811"/>
      <c r="I17" s="1816"/>
      <c r="J17" s="1821"/>
      <c r="K17" s="1821"/>
      <c r="L17" s="1777"/>
      <c r="M17" s="1783"/>
      <c r="N17" s="1839"/>
      <c r="O17" s="1692"/>
      <c r="P17" s="1852"/>
      <c r="Q17" s="1692"/>
      <c r="R17" s="1692"/>
      <c r="S17" s="1721"/>
      <c r="T17" s="1692"/>
    </row>
    <row r="18" spans="1:20" ht="28.5" customHeight="1">
      <c r="A18" s="1773"/>
      <c r="B18" s="1773"/>
      <c r="C18" s="1775" t="s">
        <v>621</v>
      </c>
      <c r="D18" s="1783" ph="1"/>
      <c r="E18" s="1794"/>
      <c r="F18" s="1802"/>
      <c r="G18" s="1806"/>
      <c r="H18" s="1811"/>
      <c r="I18" s="1816"/>
      <c r="J18" s="1821"/>
      <c r="K18" s="1821"/>
      <c r="L18" s="1777"/>
      <c r="M18" s="1783"/>
      <c r="N18" s="1839"/>
      <c r="O18" s="1692"/>
      <c r="P18" s="1852"/>
      <c r="Q18" s="1692"/>
      <c r="R18" s="1692"/>
      <c r="S18" s="1721"/>
      <c r="T18" s="1692"/>
    </row>
    <row r="19" spans="1:20" ht="28.5" customHeight="1">
      <c r="A19" s="1773"/>
      <c r="B19" s="1773"/>
      <c r="C19" s="1775" t="s">
        <v>105</v>
      </c>
      <c r="D19" s="1783" ph="1"/>
      <c r="E19" s="1794"/>
      <c r="F19" s="1802"/>
      <c r="G19" s="1806"/>
      <c r="H19" s="1811"/>
      <c r="I19" s="1816"/>
      <c r="J19" s="1821"/>
      <c r="K19" s="1821"/>
      <c r="L19" s="1777"/>
      <c r="M19" s="1783"/>
      <c r="N19" s="1839"/>
      <c r="O19" s="1692"/>
      <c r="P19" s="1852"/>
      <c r="Q19" s="1692"/>
      <c r="R19" s="1692"/>
      <c r="S19" s="1721"/>
      <c r="T19" s="1692"/>
    </row>
    <row r="20" spans="1:20" ht="28.5" customHeight="1">
      <c r="A20" s="1773"/>
      <c r="B20" s="1773"/>
      <c r="C20" s="1775" t="s">
        <v>1166</v>
      </c>
      <c r="D20" s="1783" ph="1"/>
      <c r="E20" s="1794"/>
      <c r="F20" s="1802"/>
      <c r="G20" s="1806"/>
      <c r="H20" s="1811"/>
      <c r="I20" s="1816"/>
      <c r="J20" s="1821"/>
      <c r="K20" s="1821"/>
      <c r="L20" s="1777"/>
      <c r="M20" s="1783"/>
      <c r="N20" s="1839"/>
      <c r="O20" s="1692"/>
      <c r="P20" s="1852"/>
      <c r="Q20" s="1692"/>
      <c r="R20" s="1692"/>
      <c r="S20" s="1721"/>
      <c r="T20" s="1692"/>
    </row>
    <row r="21" spans="1:20" ht="28.5" customHeight="1">
      <c r="A21" s="1773"/>
      <c r="B21" s="1773"/>
      <c r="C21" s="1775" t="s">
        <v>873</v>
      </c>
      <c r="D21" s="1783" ph="1"/>
      <c r="E21" s="1794"/>
      <c r="F21" s="1802"/>
      <c r="G21" s="1806"/>
      <c r="H21" s="1811"/>
      <c r="I21" s="1816"/>
      <c r="J21" s="1821"/>
      <c r="K21" s="1821"/>
      <c r="L21" s="1777"/>
      <c r="M21" s="1783"/>
      <c r="N21" s="1839"/>
      <c r="O21" s="1692"/>
      <c r="P21" s="1852"/>
      <c r="Q21" s="1692"/>
      <c r="R21" s="1692"/>
      <c r="S21" s="1721"/>
      <c r="T21" s="1692"/>
    </row>
    <row r="22" spans="1:20" ht="28.5" customHeight="1">
      <c r="A22" s="1773"/>
      <c r="B22" s="1773"/>
      <c r="C22" s="1775">
        <v>10</v>
      </c>
      <c r="D22" s="1783" ph="1"/>
      <c r="E22" s="1794"/>
      <c r="F22" s="1802"/>
      <c r="G22" s="1806"/>
      <c r="H22" s="1811"/>
      <c r="I22" s="1816"/>
      <c r="J22" s="1821"/>
      <c r="K22" s="1821"/>
      <c r="L22" s="1777"/>
      <c r="M22" s="1783"/>
      <c r="N22" s="1839"/>
      <c r="O22" s="1692"/>
      <c r="P22" s="1852"/>
      <c r="Q22" s="1692"/>
      <c r="R22" s="1692"/>
      <c r="S22" s="1721"/>
      <c r="T22" s="1692"/>
    </row>
    <row r="23" spans="1:20" ht="28.5" customHeight="1">
      <c r="A23" s="1773"/>
      <c r="B23" s="1773"/>
      <c r="C23" s="1775">
        <v>11</v>
      </c>
      <c r="D23" s="1783" ph="1"/>
      <c r="E23" s="1794"/>
      <c r="F23" s="1802"/>
      <c r="G23" s="1806"/>
      <c r="H23" s="1811"/>
      <c r="I23" s="1816"/>
      <c r="J23" s="1821"/>
      <c r="K23" s="1821"/>
      <c r="L23" s="1777"/>
      <c r="M23" s="1783"/>
      <c r="N23" s="1839"/>
      <c r="O23" s="1692"/>
      <c r="P23" s="1852"/>
      <c r="Q23" s="1692"/>
      <c r="R23" s="1692"/>
      <c r="S23" s="1721"/>
      <c r="T23" s="1692"/>
    </row>
    <row r="24" spans="1:20" ht="28.5" customHeight="1">
      <c r="A24" s="1773"/>
      <c r="B24" s="1773"/>
      <c r="C24" s="1775">
        <v>12</v>
      </c>
      <c r="D24" s="1783" ph="1"/>
      <c r="E24" s="1794"/>
      <c r="F24" s="1802"/>
      <c r="G24" s="1806"/>
      <c r="H24" s="1811"/>
      <c r="I24" s="1816"/>
      <c r="J24" s="1821"/>
      <c r="K24" s="1821"/>
      <c r="L24" s="1777"/>
      <c r="M24" s="1783"/>
      <c r="N24" s="1839"/>
      <c r="O24" s="1692"/>
      <c r="P24" s="1852"/>
      <c r="Q24" s="1692"/>
      <c r="R24" s="1692"/>
      <c r="S24" s="1721"/>
      <c r="T24" s="1692"/>
    </row>
    <row r="25" spans="1:20" ht="28.5" customHeight="1">
      <c r="A25" s="1773"/>
      <c r="B25" s="1773"/>
      <c r="C25" s="1775">
        <v>13</v>
      </c>
      <c r="D25" s="1783" ph="1"/>
      <c r="E25" s="1794"/>
      <c r="F25" s="1802"/>
      <c r="G25" s="1806"/>
      <c r="H25" s="1811"/>
      <c r="I25" s="1816"/>
      <c r="J25" s="1821"/>
      <c r="K25" s="1821"/>
      <c r="L25" s="1777"/>
      <c r="M25" s="1783"/>
      <c r="N25" s="1839"/>
      <c r="O25" s="1692"/>
      <c r="P25" s="1852"/>
      <c r="Q25" s="1692"/>
      <c r="R25" s="1692"/>
      <c r="S25" s="1721"/>
      <c r="T25" s="1692"/>
    </row>
    <row r="26" spans="1:20" ht="28.5" customHeight="1">
      <c r="A26" s="1773"/>
      <c r="B26" s="1773"/>
      <c r="C26" s="1775">
        <v>14</v>
      </c>
      <c r="D26" s="1783" ph="1"/>
      <c r="E26" s="1794"/>
      <c r="F26" s="1802"/>
      <c r="G26" s="1806"/>
      <c r="H26" s="1811"/>
      <c r="I26" s="1816"/>
      <c r="J26" s="1821"/>
      <c r="K26" s="1821"/>
      <c r="L26" s="1777"/>
      <c r="M26" s="1783"/>
      <c r="N26" s="1839"/>
      <c r="O26" s="1692"/>
      <c r="P26" s="1852"/>
      <c r="Q26" s="1692"/>
      <c r="R26" s="1692"/>
      <c r="S26" s="1721"/>
      <c r="T26" s="1692"/>
    </row>
    <row r="27" spans="1:20" ht="28.5" customHeight="1">
      <c r="A27" s="1773"/>
      <c r="B27" s="1773"/>
      <c r="C27" s="1775">
        <v>15</v>
      </c>
      <c r="D27" s="1783" ph="1"/>
      <c r="E27" s="1794"/>
      <c r="F27" s="1802"/>
      <c r="G27" s="1806"/>
      <c r="H27" s="1811"/>
      <c r="I27" s="1816"/>
      <c r="J27" s="1821"/>
      <c r="K27" s="1821"/>
      <c r="L27" s="1777"/>
      <c r="M27" s="1783"/>
      <c r="N27" s="1839"/>
      <c r="O27" s="1692"/>
      <c r="P27" s="1852"/>
      <c r="Q27" s="1692"/>
      <c r="R27" s="1692"/>
      <c r="S27" s="1721"/>
      <c r="T27" s="1692"/>
    </row>
    <row r="28" spans="1:20" ht="28.5" customHeight="1">
      <c r="A28" s="1773"/>
      <c r="B28" s="1773"/>
      <c r="C28" s="1775">
        <v>16</v>
      </c>
      <c r="D28" s="1783" ph="1"/>
      <c r="E28" s="1794"/>
      <c r="F28" s="1802"/>
      <c r="G28" s="1806"/>
      <c r="H28" s="1811"/>
      <c r="I28" s="1816"/>
      <c r="J28" s="1821"/>
      <c r="K28" s="1821"/>
      <c r="L28" s="1777"/>
      <c r="M28" s="1783"/>
      <c r="N28" s="1839"/>
      <c r="O28" s="1692"/>
      <c r="P28" s="1852"/>
      <c r="Q28" s="1692"/>
      <c r="R28" s="1692"/>
      <c r="S28" s="1721"/>
      <c r="T28" s="1692"/>
    </row>
    <row r="29" spans="1:20" ht="28.5" customHeight="1">
      <c r="A29" s="1773"/>
      <c r="B29" s="1773"/>
      <c r="C29" s="1775">
        <v>17</v>
      </c>
      <c r="D29" s="1784" ph="1"/>
      <c r="E29" s="1794"/>
      <c r="F29" s="1802"/>
      <c r="G29" s="1806"/>
      <c r="H29" s="1811"/>
      <c r="I29" s="1816"/>
      <c r="J29" s="1821"/>
      <c r="K29" s="1821"/>
      <c r="L29" s="1777"/>
      <c r="M29" s="1783"/>
      <c r="N29" s="1839"/>
      <c r="O29" s="1692"/>
      <c r="P29" s="1852"/>
      <c r="Q29" s="1692"/>
      <c r="R29" s="1692"/>
      <c r="S29" s="1721"/>
      <c r="T29" s="1692"/>
    </row>
    <row r="30" spans="1:20" ht="28.5" customHeight="1">
      <c r="A30" s="1773"/>
      <c r="B30" s="1773"/>
      <c r="C30" s="1775">
        <v>18</v>
      </c>
      <c r="D30" s="1783" ph="1"/>
      <c r="E30" s="1794"/>
      <c r="F30" s="1802"/>
      <c r="G30" s="1806"/>
      <c r="H30" s="1811"/>
      <c r="I30" s="1816"/>
      <c r="J30" s="1821"/>
      <c r="K30" s="1821"/>
      <c r="L30" s="1777"/>
      <c r="M30" s="1783"/>
      <c r="N30" s="1839"/>
      <c r="O30" s="1692"/>
      <c r="P30" s="1852"/>
      <c r="Q30" s="1692"/>
      <c r="R30" s="1692"/>
      <c r="S30" s="1721"/>
      <c r="T30" s="1692"/>
    </row>
    <row r="31" spans="1:20" ht="28.5" customHeight="1">
      <c r="A31" s="1773"/>
      <c r="B31" s="1773"/>
      <c r="C31" s="1775">
        <v>19</v>
      </c>
      <c r="D31" s="1783" ph="1"/>
      <c r="E31" s="1794"/>
      <c r="F31" s="1802"/>
      <c r="G31" s="1806"/>
      <c r="H31" s="1811"/>
      <c r="I31" s="1816"/>
      <c r="J31" s="1821"/>
      <c r="K31" s="1821"/>
      <c r="L31" s="1777"/>
      <c r="M31" s="1783"/>
      <c r="N31" s="1839"/>
      <c r="O31" s="1692"/>
      <c r="P31" s="1852"/>
      <c r="Q31" s="1692"/>
      <c r="R31" s="1692"/>
      <c r="S31" s="1721"/>
      <c r="T31" s="1692"/>
    </row>
    <row r="32" spans="1:20" ht="28.5" customHeight="1">
      <c r="A32" s="1773"/>
      <c r="B32" s="1773"/>
      <c r="C32" s="1775">
        <v>20</v>
      </c>
      <c r="D32" s="1785" ph="1"/>
      <c r="E32" s="1794"/>
      <c r="F32" s="1802"/>
      <c r="G32" s="1806"/>
      <c r="H32" s="1811"/>
      <c r="I32" s="1816"/>
      <c r="J32" s="1821"/>
      <c r="K32" s="1821"/>
      <c r="L32" s="1777"/>
      <c r="M32" s="1783"/>
      <c r="N32" s="1839"/>
      <c r="O32" s="1692"/>
      <c r="P32" s="1852"/>
      <c r="Q32" s="1692"/>
      <c r="R32" s="1692"/>
      <c r="S32" s="1721"/>
      <c r="T32" s="1692"/>
    </row>
    <row r="33" spans="1:20" ht="12.75" customHeight="1">
      <c r="A33" s="1773"/>
      <c r="B33" s="1773"/>
      <c r="C33" s="1773"/>
      <c r="D33" s="1773"/>
      <c r="E33" s="1795" ph="1"/>
      <c r="F33" s="1795" ph="1"/>
      <c r="G33" s="1795" ph="1"/>
      <c r="H33" s="1812" ph="1"/>
      <c r="I33" s="1812" ph="1"/>
      <c r="J33" s="1812" ph="1"/>
      <c r="K33" s="1812" ph="1"/>
      <c r="L33" s="1795" ph="1"/>
      <c r="M33" s="1773"/>
      <c r="N33" s="1773"/>
      <c r="O33" s="1773"/>
      <c r="P33" s="1773"/>
      <c r="Q33" s="1773"/>
      <c r="R33" s="1773"/>
      <c r="S33" s="1773"/>
      <c r="T33" s="1773"/>
    </row>
    <row r="34" spans="1:20" ht="49.5" customHeight="1">
      <c r="C34" s="1778">
        <v>7</v>
      </c>
      <c r="D34" s="1691" t="s">
        <v>1167</v>
      </c>
      <c r="E34" s="1795" ph="1"/>
      <c r="F34" s="1795" ph="1"/>
      <c r="G34" s="1795" ph="1"/>
      <c r="H34" s="1812" ph="1"/>
      <c r="I34" s="1817" t="s">
        <v>330</v>
      </c>
      <c r="J34" s="1817"/>
      <c r="K34" s="1825" t="s">
        <v>65</v>
      </c>
      <c r="L34" s="1829" t="s">
        <v>843</v>
      </c>
      <c r="M34" s="1829"/>
      <c r="N34" s="1829"/>
      <c r="O34" s="1829"/>
      <c r="P34" s="1829"/>
      <c r="Q34" s="1829"/>
      <c r="R34" s="1829"/>
      <c r="S34" s="1829"/>
      <c r="T34" s="1829"/>
    </row>
    <row r="35" spans="1:20" ht="19.5" customHeight="1">
      <c r="E35" s="1795" ph="1"/>
      <c r="F35" s="1795" ph="1"/>
      <c r="G35" s="1795" ph="1"/>
      <c r="H35" s="1698" ph="1"/>
      <c r="I35" s="1701" t="s">
        <v>1170</v>
      </c>
      <c r="J35" s="1701"/>
      <c r="K35" s="1701"/>
      <c r="L35" s="1701"/>
      <c r="M35" s="1701"/>
      <c r="N35" s="1840"/>
      <c r="O35" s="1770" t="s">
        <v>795</v>
      </c>
    </row>
    <row r="36" spans="1:20" ht="19.5" customHeight="1">
      <c r="E36" s="1690" t="s">
        <v>1699</v>
      </c>
      <c r="F36" s="1690"/>
      <c r="G36" s="1690"/>
      <c r="H36" s="1813"/>
      <c r="I36" s="1813"/>
      <c r="J36" s="1813"/>
      <c r="K36" s="1813"/>
      <c r="L36" s="1712" ph="1"/>
      <c r="M36" s="1834"/>
      <c r="N36" s="1841" t="s">
        <v>1703</v>
      </c>
      <c r="O36" s="1847" t="s">
        <v>1704</v>
      </c>
      <c r="P36" s="1691" t="e">
        <f>ROUND(N35/N37*100,1)</f>
        <v>#DIV/0!</v>
      </c>
      <c r="Q36" s="1841" t="s">
        <v>1707</v>
      </c>
      <c r="R36" s="1786"/>
      <c r="S36" s="1786"/>
      <c r="T36" s="1786"/>
    </row>
    <row r="37" spans="1:20" ht="21.75">
      <c r="E37" s="1795" ph="1"/>
      <c r="F37" s="1795" ph="1"/>
      <c r="G37" s="1795" ph="1"/>
      <c r="H37" s="1698" ph="1"/>
      <c r="I37" s="1818" t="s">
        <v>1510</v>
      </c>
      <c r="J37" s="1818"/>
      <c r="K37" s="1818"/>
      <c r="L37" s="1818"/>
      <c r="M37" s="1818"/>
      <c r="N37" s="1842"/>
      <c r="O37" s="1770" t="s">
        <v>795</v>
      </c>
    </row>
    <row r="38" spans="1:20" ht="19.5">
      <c r="D38" s="1770" ph="1"/>
      <c r="H38" s="1813"/>
      <c r="I38" s="1813"/>
      <c r="J38" s="1813"/>
      <c r="K38" s="1813"/>
      <c r="L38" s="1778"/>
      <c r="M38" s="1691"/>
      <c r="N38" s="1691"/>
    </row>
    <row r="39" spans="1:20" ht="25.5" customHeight="1">
      <c r="D39" s="1772"/>
      <c r="M39" s="1835" t="s">
        <v>310</v>
      </c>
    </row>
    <row r="40" spans="1:20" ht="25.5" customHeight="1">
      <c r="D40" s="1772"/>
      <c r="M40" s="1836" t="s">
        <v>1511</v>
      </c>
      <c r="N40" s="1836"/>
      <c r="O40" s="1848"/>
      <c r="P40" s="1848"/>
      <c r="Q40" s="1855"/>
      <c r="R40" s="1835"/>
      <c r="S40" s="1835"/>
      <c r="T40" s="1835"/>
    </row>
    <row r="41" spans="1:20" ht="13.5">
      <c r="D41" s="1772"/>
      <c r="L41" s="1830" t="s">
        <v>1372</v>
      </c>
      <c r="M41" s="1835" t="s">
        <v>1438</v>
      </c>
      <c r="N41" s="1843"/>
      <c r="O41" s="1843"/>
      <c r="P41" s="1843"/>
      <c r="Q41" s="1843"/>
      <c r="R41" s="1859"/>
      <c r="S41" s="1859"/>
      <c r="T41" s="1859"/>
    </row>
    <row r="42" spans="1:20" ht="25.5" customHeight="1">
      <c r="D42" s="1772"/>
      <c r="L42" s="1830"/>
      <c r="M42" s="1835" t="s">
        <v>626</v>
      </c>
      <c r="N42" s="1843"/>
      <c r="O42" s="1843"/>
      <c r="P42" s="1843"/>
      <c r="Q42" s="1843"/>
      <c r="R42" s="1859"/>
      <c r="S42" s="1859"/>
      <c r="T42" s="1859"/>
    </row>
    <row r="43" spans="1:20" ht="25.5" customHeight="1">
      <c r="D43" s="1772"/>
      <c r="L43" s="1830"/>
      <c r="M43" s="1835" t="s">
        <v>1439</v>
      </c>
      <c r="N43" s="1843"/>
      <c r="O43" s="1843"/>
      <c r="P43" s="1843"/>
      <c r="Q43" s="1843"/>
      <c r="R43" s="1859"/>
      <c r="S43" s="1859"/>
      <c r="T43" s="1859"/>
    </row>
    <row r="44" spans="1:20" ht="25.5" customHeight="1">
      <c r="D44" s="1772"/>
      <c r="M44" s="1837"/>
      <c r="N44" s="1844"/>
      <c r="O44" s="1844"/>
      <c r="P44" s="1844"/>
      <c r="Q44" s="1844"/>
      <c r="R44" s="1860"/>
    </row>
    <row r="45" spans="1:20" ht="19.5">
      <c r="D45" s="1770" ph="1"/>
    </row>
    <row r="46" spans="1:20" ht="19.5">
      <c r="D46" s="1770" ph="1"/>
    </row>
    <row r="47" spans="1:20" ht="19.5">
      <c r="E47" s="1771" ph="1"/>
      <c r="F47" s="1771" ph="1"/>
      <c r="G47" s="1771" ph="1"/>
      <c r="H47" s="1772" ph="1"/>
      <c r="I47" s="1772" ph="1"/>
      <c r="J47" s="1772" ph="1"/>
      <c r="K47" s="1770" ph="1"/>
      <c r="L47" s="1771" ph="1"/>
    </row>
    <row r="48" spans="1:20" ht="19.5">
      <c r="E48" s="1771" ph="1"/>
      <c r="F48" s="1771" ph="1"/>
      <c r="G48" s="1771" ph="1"/>
      <c r="H48" s="1772" ph="1"/>
      <c r="I48" s="1772" ph="1"/>
      <c r="J48" s="1772" ph="1"/>
      <c r="K48" s="1770" ph="1"/>
      <c r="L48" s="1771" ph="1"/>
    </row>
    <row r="49" spans="4:12" ht="19.5">
      <c r="D49" s="1770" ph="1"/>
    </row>
    <row r="50" spans="4:12" ht="19.5">
      <c r="D50" s="1770" ph="1"/>
    </row>
    <row r="51" spans="4:12" ht="19.5">
      <c r="E51" s="1771" ph="1"/>
      <c r="F51" s="1771" ph="1"/>
      <c r="G51" s="1771" ph="1"/>
      <c r="H51" s="1772" ph="1"/>
      <c r="I51" s="1772" ph="1"/>
      <c r="J51" s="1772" ph="1"/>
      <c r="K51" s="1770" ph="1"/>
      <c r="L51" s="1771" ph="1"/>
    </row>
    <row r="52" spans="4:12" ht="19.5">
      <c r="E52" s="1771" ph="1"/>
      <c r="F52" s="1771" ph="1"/>
      <c r="G52" s="1771" ph="1"/>
      <c r="H52" s="1772" ph="1"/>
      <c r="I52" s="1772" ph="1"/>
      <c r="J52" s="1772" ph="1"/>
      <c r="K52" s="1770" ph="1"/>
      <c r="L52" s="1771" ph="1"/>
    </row>
    <row r="53" spans="4:12" ht="19.5">
      <c r="E53" s="1771" ph="1"/>
      <c r="F53" s="1771" ph="1"/>
      <c r="G53" s="1771" ph="1"/>
      <c r="H53" s="1772" ph="1"/>
      <c r="I53" s="1772" ph="1"/>
      <c r="J53" s="1772" ph="1"/>
      <c r="K53" s="1770" ph="1"/>
      <c r="L53" s="1771" ph="1"/>
    </row>
    <row r="54" spans="4:12" ht="19.5">
      <c r="D54" s="1770" ph="1"/>
    </row>
    <row r="55" spans="4:12" ht="19.5">
      <c r="E55" s="1771" ph="1"/>
      <c r="F55" s="1771" ph="1"/>
      <c r="G55" s="1771" ph="1"/>
      <c r="H55" s="1772" ph="1"/>
      <c r="I55" s="1772" ph="1"/>
      <c r="J55" s="1772" ph="1"/>
      <c r="K55" s="1770" ph="1"/>
      <c r="L55" s="1771" ph="1"/>
    </row>
  </sheetData>
  <mergeCells count="35">
    <mergeCell ref="M1:P1"/>
    <mergeCell ref="E4:T4"/>
    <mergeCell ref="E5:T5"/>
    <mergeCell ref="H6:L6"/>
    <mergeCell ref="N6:T6"/>
    <mergeCell ref="E8:J8"/>
    <mergeCell ref="E9:T9"/>
    <mergeCell ref="G10:H10"/>
    <mergeCell ref="I10:J10"/>
    <mergeCell ref="I34:J34"/>
    <mergeCell ref="L34:Q34"/>
    <mergeCell ref="I35:M35"/>
    <mergeCell ref="I37:M37"/>
    <mergeCell ref="M40:N40"/>
    <mergeCell ref="N41:Q41"/>
    <mergeCell ref="N42:Q42"/>
    <mergeCell ref="N43:Q43"/>
    <mergeCell ref="N44:Q44"/>
    <mergeCell ref="C10:C12"/>
    <mergeCell ref="D10:D12"/>
    <mergeCell ref="E10:E12"/>
    <mergeCell ref="F10:F12"/>
    <mergeCell ref="K10:K12"/>
    <mergeCell ref="L10:L12"/>
    <mergeCell ref="M10:M12"/>
    <mergeCell ref="N10:N12"/>
    <mergeCell ref="O10:O12"/>
    <mergeCell ref="P10:P12"/>
    <mergeCell ref="R10:R11"/>
    <mergeCell ref="S10:S12"/>
    <mergeCell ref="T10:T12"/>
    <mergeCell ref="G11:H12"/>
    <mergeCell ref="I11:I12"/>
    <mergeCell ref="J11:J12"/>
    <mergeCell ref="Q11:Q12"/>
  </mergeCells>
  <phoneticPr fontId="16"/>
  <dataValidations count="9">
    <dataValidation type="list" allowBlank="1" showDropDown="0" showInputMessage="1" showErrorMessage="1" sqref="G13:G32">
      <formula1>"修了,中退,就職中退,未修了,早期修了"</formula1>
    </dataValidation>
    <dataValidation type="list" allowBlank="1" showDropDown="0" showInputMessage="1" showErrorMessage="1" sqref="J13:J32">
      <formula1>"①,②"</formula1>
    </dataValidation>
    <dataValidation type="list" allowBlank="1" showDropDown="0" showInputMessage="1" showErrorMessage="1" sqref="R13:R32 I13:I32">
      <formula1>"①,②,③,④,⑤,⑥,⑦,⑧"</formula1>
    </dataValidation>
    <dataValidation type="list" allowBlank="1" showDropDown="0" showInputMessage="1" showErrorMessage="1" sqref="H14:H32">
      <formula1>"①,②,③,④,⑤,⑥,⑦,⑧,自営,未就職,未回収"</formula1>
    </dataValidation>
    <dataValidation type="list" allowBlank="1" showDropDown="0" showInputMessage="1" showErrorMessage="1" sqref="H13">
      <formula1>"①,②,③,④,⑤,⑥,⑦,⑧,自営,未就職,未回答"</formula1>
    </dataValidation>
    <dataValidation type="list" allowBlank="1" showDropDown="0" showInputMessage="1" showErrorMessage="1" sqref="O13:O32">
      <formula1>"　,○"</formula1>
    </dataValidation>
    <dataValidation type="list" allowBlank="1" showDropDown="0" showInputMessage="1" showErrorMessage="1" sqref="Q13:Q32">
      <formula1>"①,②,③,④,⑤,⑥,⑦"</formula1>
    </dataValidation>
    <dataValidation type="list" allowBlank="1" showDropDown="0" showInputMessage="1" showErrorMessage="1" sqref="K13:K32 S13:S32">
      <formula1>"○"</formula1>
    </dataValidation>
    <dataValidation type="list" allowBlank="1" showDropDown="0" showInputMessage="1" showErrorMessage="1" sqref="T13:T32">
      <formula1>"○,✕"</formula1>
    </dataValidation>
  </dataValidations>
  <pageMargins left="0.59055118110236227" right="0.39370078740157483" top="0.59055118110236227" bottom="0.39370078740157483" header="0.23622047244094491" footer="0.19685039370078741"/>
  <pageSetup paperSize="9" scale="55" fitToWidth="1" fitToHeight="1" orientation="portrait" usePrinterDefaults="1"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U157"/>
  <sheetViews>
    <sheetView view="pageBreakPreview" topLeftCell="A10" zoomScale="70" zoomScaleNormal="70" zoomScaleSheetLayoutView="70" workbookViewId="0">
      <selection activeCell="X13" sqref="X13"/>
    </sheetView>
  </sheetViews>
  <sheetFormatPr defaultRowHeight="26.1" customHeight="1"/>
  <cols>
    <col min="1" max="1" width="5.625" style="91" customWidth="1"/>
    <col min="2" max="2" width="4.625" style="91" customWidth="1"/>
    <col min="3" max="3" width="20.625" style="91" customWidth="1"/>
    <col min="4" max="4" width="5.125" style="91" customWidth="1"/>
    <col min="5" max="5" width="4.5" style="91" customWidth="1"/>
    <col min="6" max="6" width="9.625" style="91" customWidth="1"/>
    <col min="7" max="7" width="3.875" style="91" customWidth="1"/>
    <col min="8" max="9" width="10.625" style="91" customWidth="1"/>
    <col min="10" max="11" width="4.5" style="91" customWidth="1"/>
    <col min="12" max="14" width="9" style="91" customWidth="1"/>
    <col min="15" max="15" width="4.625" style="91" customWidth="1"/>
    <col min="16" max="16" width="9.625" style="91" bestFit="1" customWidth="1"/>
    <col min="17" max="17" width="15.5" style="91" customWidth="1"/>
    <col min="18" max="18" width="11" style="91" customWidth="1"/>
    <col min="19" max="19" width="1.5" style="91" customWidth="1"/>
    <col min="20" max="20" width="9" style="91" customWidth="1"/>
    <col min="21" max="21" width="9" style="92" customWidth="1"/>
    <col min="22" max="16384" width="9" style="91" customWidth="1"/>
  </cols>
  <sheetData>
    <row r="1" spans="1:21" s="93" customFormat="1" ht="26.1" customHeight="1">
      <c r="A1" s="93"/>
      <c r="B1" s="101"/>
      <c r="C1" s="101"/>
      <c r="D1" s="101"/>
      <c r="E1" s="101"/>
      <c r="F1" s="118"/>
      <c r="G1" s="93"/>
      <c r="H1" s="93"/>
      <c r="I1" s="93"/>
      <c r="J1" s="93"/>
      <c r="K1" s="93"/>
      <c r="L1" s="93"/>
      <c r="M1" s="93"/>
      <c r="N1" s="93"/>
      <c r="O1" s="93"/>
      <c r="P1" s="93"/>
      <c r="Q1" s="93"/>
      <c r="R1" s="108" t="s">
        <v>96</v>
      </c>
      <c r="S1" s="93"/>
      <c r="U1" s="92"/>
    </row>
    <row r="2" spans="1:21" s="93" customFormat="1" ht="45" customHeight="1">
      <c r="A2" s="93"/>
      <c r="B2" s="101"/>
      <c r="C2" s="101"/>
      <c r="D2" s="101"/>
      <c r="E2" s="101"/>
      <c r="F2" s="118"/>
      <c r="G2" s="93"/>
      <c r="H2" s="93"/>
      <c r="I2" s="93"/>
      <c r="J2" s="93"/>
      <c r="K2" s="93"/>
      <c r="L2" s="93"/>
      <c r="M2" s="93"/>
      <c r="N2" s="93"/>
      <c r="O2" s="93"/>
      <c r="P2" s="93"/>
      <c r="Q2" s="93"/>
      <c r="R2" s="108"/>
      <c r="S2" s="93"/>
      <c r="U2" s="92"/>
    </row>
    <row r="3" spans="1:21" s="93" customFormat="1" ht="26.1" customHeight="1">
      <c r="A3" s="93"/>
      <c r="B3" s="93"/>
      <c r="C3" s="93"/>
      <c r="D3" s="93"/>
      <c r="E3" s="93"/>
      <c r="F3" s="93"/>
      <c r="G3" s="93"/>
      <c r="H3" s="93"/>
      <c r="I3" s="93"/>
      <c r="J3" s="93"/>
      <c r="K3" s="93"/>
      <c r="L3" s="93"/>
      <c r="M3" s="93"/>
      <c r="N3" s="93"/>
      <c r="O3" s="153" t="str">
        <f>IF(様1!$O3="","",様1!$O3)</f>
        <v/>
      </c>
      <c r="P3" s="153"/>
      <c r="Q3" s="153"/>
      <c r="R3" s="153"/>
      <c r="S3" s="93"/>
      <c r="U3" s="92"/>
    </row>
    <row r="4" spans="1:21" ht="12" customHeight="1"/>
    <row r="5" spans="1:21" ht="32.25" customHeight="1">
      <c r="A5" s="97" t="s">
        <v>1403</v>
      </c>
      <c r="B5" s="97"/>
      <c r="C5" s="97"/>
      <c r="D5" s="97"/>
      <c r="E5" s="97"/>
      <c r="F5" s="97"/>
      <c r="G5" s="97"/>
      <c r="H5" s="97"/>
      <c r="I5" s="97"/>
      <c r="J5" s="97"/>
      <c r="K5" s="97"/>
      <c r="L5" s="97"/>
      <c r="P5" s="158"/>
    </row>
    <row r="6" spans="1:21" ht="21.75" customHeight="1">
      <c r="A6" s="97"/>
      <c r="B6" s="97"/>
      <c r="C6" s="97"/>
      <c r="D6" s="97"/>
      <c r="E6" s="97"/>
      <c r="F6" s="97"/>
      <c r="G6" s="97"/>
      <c r="H6" s="97"/>
      <c r="I6" s="97"/>
      <c r="J6" s="97"/>
      <c r="K6" s="97"/>
      <c r="L6" s="97"/>
      <c r="N6" s="180"/>
      <c r="O6" s="154"/>
    </row>
    <row r="7" spans="1:21" ht="26.1" customHeight="1">
      <c r="L7" s="93" t="s">
        <v>23</v>
      </c>
      <c r="M7" s="93"/>
      <c r="N7" s="93"/>
      <c r="O7" s="93"/>
      <c r="P7" s="93"/>
      <c r="Q7" s="93"/>
      <c r="R7" s="93"/>
    </row>
    <row r="8" spans="1:21" ht="19.5" customHeight="1">
      <c r="I8" s="136" t="s">
        <v>40</v>
      </c>
      <c r="J8" s="95" t="s">
        <v>42</v>
      </c>
      <c r="K8" s="142"/>
      <c r="L8" s="145" t="str">
        <f>IF(様1!$L8="","",様1!$L8)</f>
        <v/>
      </c>
      <c r="M8" s="145"/>
      <c r="N8" s="145"/>
      <c r="O8" s="145"/>
      <c r="P8" s="145"/>
      <c r="Q8" s="145"/>
      <c r="R8" s="145"/>
    </row>
    <row r="9" spans="1:21" ht="26.1" customHeight="1">
      <c r="I9" s="137" t="s">
        <v>45</v>
      </c>
      <c r="J9" s="179" t="str">
        <f>IF(様1!$J9="","",様1!$J9)</f>
        <v/>
      </c>
      <c r="K9" s="179"/>
      <c r="L9" s="148" t="str">
        <f>IF(様1!$L9="","",様1!$L9)</f>
        <v/>
      </c>
      <c r="M9" s="148"/>
      <c r="N9" s="148"/>
      <c r="O9" s="148"/>
      <c r="P9" s="148"/>
      <c r="Q9" s="148"/>
      <c r="R9" s="148"/>
    </row>
    <row r="10" spans="1:21" ht="21" customHeight="1">
      <c r="I10" s="136" t="s">
        <v>40</v>
      </c>
      <c r="L10" s="145" t="str">
        <f>IF(様1!$L10="","",様1!$L10)</f>
        <v/>
      </c>
      <c r="M10" s="145"/>
      <c r="N10" s="145"/>
      <c r="O10" s="145"/>
      <c r="P10" s="145"/>
      <c r="Q10" s="145"/>
      <c r="R10" s="145"/>
    </row>
    <row r="11" spans="1:21" ht="26.1" customHeight="1">
      <c r="C11" s="107"/>
      <c r="D11" s="108"/>
      <c r="E11" s="108"/>
      <c r="F11" s="119"/>
      <c r="I11" s="93" t="s">
        <v>50</v>
      </c>
      <c r="K11" s="93"/>
      <c r="L11" s="148" t="str">
        <f>IF(様1!$L11="","",様1!$L11)</f>
        <v/>
      </c>
      <c r="M11" s="148"/>
      <c r="N11" s="148"/>
      <c r="O11" s="148"/>
      <c r="P11" s="148"/>
      <c r="Q11" s="148"/>
      <c r="R11" s="148"/>
    </row>
    <row r="12" spans="1:21" ht="21" customHeight="1">
      <c r="C12" s="108"/>
      <c r="D12" s="108"/>
      <c r="E12" s="108"/>
      <c r="F12" s="119"/>
      <c r="I12" s="136" t="s">
        <v>40</v>
      </c>
      <c r="L12" s="145" t="str">
        <f>IF(様1!$L12="","",様1!$L12)</f>
        <v/>
      </c>
      <c r="M12" s="145"/>
      <c r="N12" s="145"/>
      <c r="O12" s="145"/>
      <c r="P12" s="145"/>
      <c r="Q12" s="145"/>
      <c r="R12" s="145"/>
    </row>
    <row r="13" spans="1:21" s="94" customFormat="1" ht="26.1" customHeight="1">
      <c r="A13" s="91"/>
      <c r="B13" s="91"/>
      <c r="C13" s="91"/>
      <c r="D13" s="91"/>
      <c r="E13" s="91"/>
      <c r="F13" s="91"/>
      <c r="G13" s="91"/>
      <c r="I13" s="138" t="s">
        <v>66</v>
      </c>
      <c r="K13" s="137"/>
      <c r="L13" s="137"/>
      <c r="M13" s="148" t="str">
        <f>IF(様1!$M13="","",様1!$M13)</f>
        <v/>
      </c>
      <c r="N13" s="148"/>
      <c r="O13" s="148"/>
      <c r="P13" s="148"/>
      <c r="Q13" s="148"/>
      <c r="R13" s="166"/>
      <c r="U13" s="169"/>
    </row>
    <row r="14" spans="1:21" s="95" customFormat="1" ht="37.5" customHeight="1">
      <c r="A14" s="94"/>
      <c r="B14" s="94"/>
      <c r="C14" s="94"/>
      <c r="D14" s="94"/>
      <c r="E14" s="94"/>
      <c r="F14" s="94"/>
      <c r="G14" s="91"/>
      <c r="H14" s="91"/>
      <c r="I14" s="91"/>
      <c r="J14" s="91"/>
      <c r="M14" s="149"/>
      <c r="N14" s="149"/>
      <c r="O14" s="149"/>
      <c r="P14" s="149"/>
      <c r="Q14" s="149"/>
      <c r="R14" s="149"/>
      <c r="U14" s="169"/>
    </row>
    <row r="15" spans="1:21" s="96" customFormat="1" ht="40.5" customHeight="1">
      <c r="A15" s="98" t="s">
        <v>265</v>
      </c>
      <c r="B15" s="98"/>
      <c r="C15" s="98"/>
      <c r="D15" s="98"/>
      <c r="E15" s="98"/>
      <c r="F15" s="98"/>
      <c r="G15" s="98"/>
      <c r="H15" s="98"/>
      <c r="I15" s="98"/>
      <c r="J15" s="98"/>
      <c r="K15" s="143"/>
      <c r="L15" s="143"/>
      <c r="M15" s="143"/>
      <c r="N15" s="143"/>
      <c r="O15" s="143"/>
      <c r="P15" s="143"/>
      <c r="Q15" s="143"/>
      <c r="R15" s="143"/>
      <c r="S15" s="96"/>
      <c r="U15" s="170"/>
    </row>
    <row r="16" spans="1:21" ht="37.5" customHeight="1"/>
    <row r="17" spans="1:21" ht="114.75" customHeight="1">
      <c r="A17" s="172" t="s">
        <v>855</v>
      </c>
      <c r="B17" s="172"/>
      <c r="C17" s="172"/>
      <c r="D17" s="172"/>
      <c r="E17" s="172"/>
      <c r="F17" s="172"/>
      <c r="G17" s="172"/>
      <c r="H17" s="172"/>
      <c r="I17" s="172"/>
      <c r="J17" s="172"/>
      <c r="K17" s="172"/>
      <c r="L17" s="172"/>
      <c r="M17" s="172"/>
      <c r="N17" s="172"/>
      <c r="O17" s="172"/>
      <c r="P17" s="172"/>
      <c r="Q17" s="172"/>
      <c r="R17" s="172"/>
    </row>
    <row r="18" spans="1:21" ht="15" customHeight="1">
      <c r="A18" s="96"/>
      <c r="B18" s="96"/>
      <c r="C18" s="96"/>
      <c r="D18" s="96"/>
      <c r="E18" s="96"/>
      <c r="F18" s="96"/>
      <c r="P18" s="95"/>
    </row>
    <row r="19" spans="1:21" s="93" customFormat="1" ht="30" customHeight="1">
      <c r="A19" s="173">
        <v>1</v>
      </c>
      <c r="B19" s="97" t="s">
        <v>420</v>
      </c>
      <c r="C19" s="176"/>
      <c r="D19" s="102"/>
      <c r="E19" s="102"/>
      <c r="F19" s="102"/>
      <c r="G19" s="102"/>
      <c r="H19" s="102"/>
      <c r="I19" s="102"/>
      <c r="J19" s="102"/>
      <c r="K19" s="102"/>
      <c r="L19" s="102"/>
      <c r="M19" s="102"/>
      <c r="N19" s="102"/>
      <c r="O19" s="102"/>
      <c r="P19" s="102"/>
      <c r="Q19" s="102"/>
      <c r="R19" s="102"/>
      <c r="S19" s="93"/>
      <c r="U19" s="92"/>
    </row>
    <row r="20" spans="1:21" ht="30" customHeight="1">
      <c r="A20" s="173">
        <v>2</v>
      </c>
      <c r="B20" s="97" t="s">
        <v>805</v>
      </c>
      <c r="C20" s="97"/>
    </row>
    <row r="21" spans="1:21" s="93" customFormat="1" ht="30" customHeight="1">
      <c r="A21" s="173">
        <v>3</v>
      </c>
      <c r="B21" s="97" t="s">
        <v>1068</v>
      </c>
      <c r="C21" s="97"/>
      <c r="D21" s="93"/>
      <c r="E21" s="93"/>
      <c r="F21" s="93"/>
      <c r="G21" s="93"/>
      <c r="H21" s="93"/>
      <c r="I21" s="93"/>
      <c r="J21" s="93"/>
      <c r="K21" s="93"/>
      <c r="L21" s="93"/>
      <c r="M21" s="93"/>
      <c r="N21" s="93"/>
      <c r="O21" s="93"/>
      <c r="P21" s="93"/>
      <c r="Q21" s="93"/>
      <c r="R21" s="93"/>
      <c r="S21" s="93"/>
      <c r="U21" s="92"/>
    </row>
    <row r="22" spans="1:21" s="93" customFormat="1" ht="90" customHeight="1">
      <c r="A22" s="174">
        <v>4</v>
      </c>
      <c r="B22" s="172" t="s">
        <v>295</v>
      </c>
      <c r="C22" s="172"/>
      <c r="D22" s="172"/>
      <c r="E22" s="172"/>
      <c r="F22" s="172"/>
      <c r="G22" s="172"/>
      <c r="H22" s="172"/>
      <c r="I22" s="172"/>
      <c r="J22" s="172"/>
      <c r="K22" s="172"/>
      <c r="L22" s="172"/>
      <c r="M22" s="172"/>
      <c r="N22" s="172"/>
      <c r="O22" s="172"/>
      <c r="P22" s="172"/>
      <c r="Q22" s="172"/>
      <c r="R22" s="172"/>
      <c r="S22" s="181"/>
      <c r="U22" s="92"/>
    </row>
    <row r="23" spans="1:21" s="93" customFormat="1" ht="30" customHeight="1">
      <c r="A23" s="173">
        <v>5</v>
      </c>
      <c r="B23" s="97" t="s">
        <v>806</v>
      </c>
      <c r="C23" s="177"/>
      <c r="D23" s="101"/>
      <c r="E23" s="101"/>
      <c r="F23" s="101"/>
      <c r="G23" s="101"/>
      <c r="H23" s="177"/>
      <c r="I23" s="101"/>
      <c r="J23" s="101"/>
      <c r="K23" s="101"/>
      <c r="L23" s="101"/>
      <c r="M23" s="101"/>
      <c r="N23" s="101"/>
      <c r="O23" s="101"/>
      <c r="P23" s="101"/>
      <c r="Q23" s="101"/>
      <c r="R23" s="101"/>
      <c r="S23" s="93"/>
      <c r="U23" s="92"/>
    </row>
    <row r="24" spans="1:21" s="93" customFormat="1" ht="60" customHeight="1">
      <c r="A24" s="97"/>
      <c r="B24" s="175" t="s">
        <v>650</v>
      </c>
      <c r="C24" s="172" t="s">
        <v>74</v>
      </c>
      <c r="D24" s="172"/>
      <c r="E24" s="172"/>
      <c r="F24" s="172"/>
      <c r="G24" s="172"/>
      <c r="H24" s="172"/>
      <c r="I24" s="172"/>
      <c r="J24" s="172"/>
      <c r="K24" s="172"/>
      <c r="L24" s="172"/>
      <c r="M24" s="172"/>
      <c r="N24" s="172"/>
      <c r="O24" s="172"/>
      <c r="P24" s="172"/>
      <c r="Q24" s="172"/>
      <c r="R24" s="172"/>
      <c r="S24" s="93"/>
      <c r="U24" s="93"/>
    </row>
    <row r="25" spans="1:21" ht="60" customHeight="1">
      <c r="A25" s="97"/>
      <c r="B25" s="175" t="s">
        <v>797</v>
      </c>
      <c r="C25" s="172" t="s">
        <v>803</v>
      </c>
      <c r="D25" s="172"/>
      <c r="E25" s="172"/>
      <c r="F25" s="172"/>
      <c r="G25" s="172"/>
      <c r="H25" s="172"/>
      <c r="I25" s="172"/>
      <c r="J25" s="172"/>
      <c r="K25" s="172"/>
      <c r="L25" s="172"/>
      <c r="M25" s="172"/>
      <c r="N25" s="172"/>
      <c r="O25" s="172"/>
      <c r="P25" s="172"/>
      <c r="Q25" s="172"/>
      <c r="R25" s="172"/>
    </row>
    <row r="26" spans="1:21" ht="60" customHeight="1">
      <c r="A26" s="97"/>
      <c r="B26" s="175" t="s">
        <v>798</v>
      </c>
      <c r="C26" s="172" t="s">
        <v>168</v>
      </c>
      <c r="D26" s="172"/>
      <c r="E26" s="172"/>
      <c r="F26" s="172"/>
      <c r="G26" s="172"/>
      <c r="H26" s="172"/>
      <c r="I26" s="172"/>
      <c r="J26" s="172"/>
      <c r="K26" s="172"/>
      <c r="L26" s="172"/>
      <c r="M26" s="172"/>
      <c r="N26" s="172"/>
      <c r="O26" s="172"/>
      <c r="P26" s="172"/>
      <c r="Q26" s="172"/>
      <c r="R26" s="172"/>
    </row>
    <row r="27" spans="1:21" ht="60" customHeight="1">
      <c r="A27" s="97"/>
      <c r="B27" s="175" t="s">
        <v>800</v>
      </c>
      <c r="C27" s="172" t="s">
        <v>807</v>
      </c>
      <c r="D27" s="172"/>
      <c r="E27" s="172"/>
      <c r="F27" s="172"/>
      <c r="G27" s="172"/>
      <c r="H27" s="172"/>
      <c r="I27" s="172"/>
      <c r="J27" s="172"/>
      <c r="K27" s="172"/>
      <c r="L27" s="172"/>
      <c r="M27" s="172"/>
      <c r="N27" s="172"/>
      <c r="O27" s="172"/>
      <c r="P27" s="172"/>
      <c r="Q27" s="172"/>
      <c r="R27" s="172"/>
    </row>
    <row r="28" spans="1:21" ht="60" customHeight="1">
      <c r="A28" s="97"/>
      <c r="B28" s="175" t="s">
        <v>801</v>
      </c>
      <c r="C28" s="178" t="s">
        <v>612</v>
      </c>
      <c r="D28" s="178"/>
      <c r="E28" s="178"/>
      <c r="F28" s="178"/>
      <c r="G28" s="178"/>
      <c r="H28" s="178"/>
      <c r="I28" s="178"/>
      <c r="J28" s="178"/>
      <c r="K28" s="178"/>
      <c r="L28" s="178"/>
      <c r="M28" s="178"/>
      <c r="N28" s="178"/>
      <c r="O28" s="178"/>
      <c r="P28" s="178"/>
      <c r="Q28" s="178"/>
      <c r="R28" s="178"/>
    </row>
    <row r="29" spans="1:21" ht="30" customHeight="1">
      <c r="A29" s="97"/>
      <c r="B29" s="175" t="s">
        <v>804</v>
      </c>
      <c r="C29" s="97" t="s">
        <v>756</v>
      </c>
    </row>
    <row r="30" spans="1:21" ht="60" customHeight="1">
      <c r="A30" s="97"/>
      <c r="B30" s="175" t="s">
        <v>33</v>
      </c>
      <c r="C30" s="178" t="s">
        <v>809</v>
      </c>
      <c r="D30" s="178"/>
      <c r="E30" s="178"/>
      <c r="F30" s="178"/>
      <c r="G30" s="178"/>
      <c r="H30" s="178"/>
      <c r="I30" s="178"/>
      <c r="J30" s="178"/>
      <c r="K30" s="178"/>
      <c r="L30" s="178"/>
      <c r="M30" s="178"/>
      <c r="N30" s="178"/>
      <c r="O30" s="178"/>
      <c r="P30" s="178"/>
      <c r="Q30" s="178"/>
      <c r="R30" s="178"/>
    </row>
    <row r="31" spans="1:21" ht="26.1" customHeight="1">
      <c r="A31" s="97"/>
      <c r="B31" s="97"/>
      <c r="C31" s="97"/>
      <c r="D31" s="97"/>
      <c r="E31" s="97"/>
      <c r="F31" s="97"/>
      <c r="G31" s="97"/>
      <c r="H31" s="97"/>
      <c r="I31" s="97"/>
      <c r="J31" s="97"/>
      <c r="K31" s="97"/>
      <c r="L31" s="97"/>
      <c r="M31" s="97"/>
      <c r="N31" s="97"/>
      <c r="O31" s="97"/>
      <c r="P31" s="97"/>
      <c r="Q31" s="97"/>
      <c r="R31" s="97"/>
    </row>
    <row r="32" spans="1:21" ht="26.1" customHeight="1">
      <c r="A32" s="97"/>
      <c r="B32" s="97"/>
      <c r="C32" s="97"/>
      <c r="D32" s="97"/>
      <c r="E32" s="97"/>
      <c r="F32" s="97"/>
      <c r="G32" s="97"/>
      <c r="H32" s="97"/>
      <c r="I32" s="97"/>
      <c r="J32" s="97"/>
      <c r="K32" s="97"/>
      <c r="L32" s="97"/>
      <c r="M32" s="97"/>
      <c r="N32" s="97"/>
      <c r="O32" s="97"/>
      <c r="P32" s="97"/>
      <c r="Q32" s="97"/>
      <c r="R32" s="97"/>
    </row>
    <row r="33" spans="1:18" ht="26.1" customHeight="1">
      <c r="A33" s="130" t="s">
        <v>115</v>
      </c>
      <c r="B33" s="97"/>
      <c r="C33" s="97"/>
      <c r="D33" s="97"/>
      <c r="E33" s="97"/>
      <c r="F33" s="97"/>
      <c r="G33" s="97"/>
      <c r="H33" s="97"/>
      <c r="I33" s="97"/>
      <c r="J33" s="97"/>
      <c r="K33" s="97"/>
      <c r="L33" s="97"/>
      <c r="M33" s="97"/>
      <c r="N33" s="97"/>
      <c r="O33" s="97"/>
      <c r="P33" s="97"/>
      <c r="Q33" s="97"/>
      <c r="R33" s="97"/>
    </row>
    <row r="34" spans="1:18" ht="26.1" customHeight="1">
      <c r="A34" s="97" t="s">
        <v>1058</v>
      </c>
      <c r="B34" s="97" t="s">
        <v>1059</v>
      </c>
      <c r="C34" s="97"/>
      <c r="D34" s="97"/>
      <c r="E34" s="97"/>
      <c r="F34" s="97"/>
      <c r="G34" s="97"/>
      <c r="H34" s="97"/>
      <c r="I34" s="97"/>
      <c r="J34" s="97"/>
      <c r="K34" s="97"/>
      <c r="L34" s="97"/>
      <c r="M34" s="97"/>
      <c r="N34" s="97"/>
      <c r="O34" s="97"/>
      <c r="P34" s="97"/>
      <c r="Q34" s="97"/>
      <c r="R34" s="97"/>
    </row>
    <row r="35" spans="1:18" ht="26.1" customHeight="1">
      <c r="A35" s="97" t="s">
        <v>1058</v>
      </c>
      <c r="B35" s="97" t="s">
        <v>226</v>
      </c>
      <c r="C35" s="97"/>
      <c r="D35" s="97"/>
      <c r="E35" s="97"/>
      <c r="F35" s="97"/>
      <c r="G35" s="97"/>
      <c r="H35" s="97"/>
      <c r="I35" s="97"/>
      <c r="J35" s="97"/>
      <c r="K35" s="97"/>
      <c r="L35" s="97"/>
      <c r="M35" s="97"/>
      <c r="N35" s="97"/>
      <c r="O35" s="97"/>
      <c r="P35" s="97"/>
      <c r="Q35" s="97"/>
      <c r="R35" s="97"/>
    </row>
    <row r="36" spans="1:18" ht="26.1" customHeight="1">
      <c r="A36" s="97" t="s">
        <v>1058</v>
      </c>
      <c r="B36" s="97" t="s">
        <v>1050</v>
      </c>
      <c r="C36" s="97"/>
      <c r="D36" s="97"/>
      <c r="E36" s="97"/>
      <c r="F36" s="97"/>
      <c r="G36" s="97"/>
      <c r="H36" s="97"/>
      <c r="I36" s="97"/>
      <c r="J36" s="97"/>
      <c r="K36" s="97"/>
      <c r="L36" s="97"/>
      <c r="M36" s="97"/>
      <c r="N36" s="97"/>
      <c r="O36" s="97"/>
      <c r="P36" s="97"/>
      <c r="Q36" s="97"/>
      <c r="R36" s="97"/>
    </row>
    <row r="37" spans="1:18" ht="26.1" customHeight="1">
      <c r="A37" s="97" t="s">
        <v>1058</v>
      </c>
      <c r="B37" s="97" t="s">
        <v>1060</v>
      </c>
      <c r="C37" s="97"/>
      <c r="D37" s="97"/>
      <c r="E37" s="97"/>
      <c r="F37" s="97"/>
      <c r="G37" s="97"/>
      <c r="H37" s="97"/>
      <c r="I37" s="97"/>
      <c r="J37" s="97"/>
      <c r="K37" s="97"/>
      <c r="L37" s="97"/>
      <c r="M37" s="97"/>
      <c r="N37" s="97"/>
      <c r="O37" s="97"/>
      <c r="P37" s="97"/>
      <c r="Q37" s="97"/>
      <c r="R37" s="97"/>
    </row>
    <row r="38" spans="1:18" ht="26.1" customHeight="1">
      <c r="A38" s="97" t="s">
        <v>1058</v>
      </c>
      <c r="B38" s="97" t="s">
        <v>1051</v>
      </c>
      <c r="C38" s="97"/>
      <c r="D38" s="97"/>
      <c r="E38" s="97"/>
      <c r="F38" s="97"/>
      <c r="G38" s="97"/>
      <c r="H38" s="97"/>
      <c r="I38" s="97"/>
      <c r="J38" s="97"/>
      <c r="K38" s="97"/>
      <c r="L38" s="97"/>
      <c r="M38" s="97"/>
      <c r="N38" s="97"/>
      <c r="O38" s="97"/>
      <c r="P38" s="97"/>
      <c r="Q38" s="97"/>
      <c r="R38" s="97"/>
    </row>
    <row r="39" spans="1:18" ht="26.1" customHeight="1">
      <c r="A39" s="97" t="s">
        <v>1058</v>
      </c>
      <c r="B39" s="97" t="s">
        <v>1063</v>
      </c>
      <c r="C39" s="97"/>
      <c r="D39" s="97"/>
      <c r="E39" s="97"/>
      <c r="F39" s="97"/>
      <c r="G39" s="97"/>
      <c r="H39" s="97"/>
      <c r="I39" s="97"/>
      <c r="J39" s="97"/>
      <c r="K39" s="97"/>
      <c r="L39" s="97"/>
      <c r="M39" s="97"/>
      <c r="N39" s="97"/>
      <c r="O39" s="97"/>
      <c r="P39" s="97"/>
      <c r="Q39" s="97"/>
      <c r="R39" s="97"/>
    </row>
    <row r="40" spans="1:18" ht="26.1" customHeight="1">
      <c r="A40" s="97" t="s">
        <v>1058</v>
      </c>
      <c r="B40" s="97" t="s">
        <v>1064</v>
      </c>
      <c r="C40" s="97"/>
      <c r="D40" s="97"/>
      <c r="E40" s="97"/>
      <c r="F40" s="97"/>
      <c r="G40" s="97"/>
      <c r="H40" s="97"/>
      <c r="I40" s="97"/>
      <c r="J40" s="97"/>
      <c r="K40" s="97"/>
      <c r="L40" s="97"/>
      <c r="M40" s="97"/>
      <c r="N40" s="97"/>
      <c r="O40" s="97"/>
      <c r="P40" s="97"/>
      <c r="Q40" s="97"/>
      <c r="R40" s="97"/>
    </row>
    <row r="41" spans="1:18" ht="50.25" customHeight="1">
      <c r="A41" s="97" t="s">
        <v>1058</v>
      </c>
      <c r="B41" s="172" t="s">
        <v>1065</v>
      </c>
      <c r="C41" s="172"/>
      <c r="D41" s="172"/>
      <c r="E41" s="172"/>
      <c r="F41" s="172"/>
      <c r="G41" s="172"/>
      <c r="H41" s="172"/>
      <c r="I41" s="172"/>
      <c r="J41" s="172"/>
      <c r="K41" s="172"/>
      <c r="L41" s="172"/>
      <c r="M41" s="172"/>
      <c r="N41" s="172"/>
      <c r="O41" s="172"/>
      <c r="P41" s="172"/>
      <c r="Q41" s="172"/>
      <c r="R41" s="172"/>
    </row>
    <row r="42" spans="1:18" ht="52.5" customHeight="1">
      <c r="A42" s="97" t="s">
        <v>1058</v>
      </c>
      <c r="B42" s="172" t="s">
        <v>251</v>
      </c>
      <c r="C42" s="172"/>
      <c r="D42" s="172"/>
      <c r="E42" s="172"/>
      <c r="F42" s="172"/>
      <c r="G42" s="172"/>
      <c r="H42" s="172"/>
      <c r="I42" s="172"/>
      <c r="J42" s="172"/>
      <c r="K42" s="172"/>
      <c r="L42" s="172"/>
      <c r="M42" s="172"/>
      <c r="N42" s="172"/>
      <c r="O42" s="172"/>
      <c r="P42" s="172"/>
      <c r="Q42" s="172"/>
      <c r="R42" s="172"/>
    </row>
    <row r="43" spans="1:18" ht="48" customHeight="1">
      <c r="A43" s="97" t="s">
        <v>1058</v>
      </c>
      <c r="B43" s="172" t="s">
        <v>1066</v>
      </c>
      <c r="C43" s="172"/>
      <c r="D43" s="172"/>
      <c r="E43" s="172"/>
      <c r="F43" s="172"/>
      <c r="G43" s="172"/>
      <c r="H43" s="172"/>
      <c r="I43" s="172"/>
      <c r="J43" s="172"/>
      <c r="K43" s="172"/>
      <c r="L43" s="172"/>
      <c r="M43" s="172"/>
      <c r="N43" s="172"/>
      <c r="O43" s="172"/>
      <c r="P43" s="172"/>
      <c r="Q43" s="172"/>
      <c r="R43" s="172"/>
    </row>
    <row r="44" spans="1:18" ht="26.1" customHeight="1">
      <c r="A44" s="97"/>
      <c r="B44" s="97"/>
      <c r="C44" s="97"/>
      <c r="D44" s="97"/>
      <c r="E44" s="97"/>
      <c r="F44" s="97"/>
      <c r="G44" s="97"/>
      <c r="H44" s="97"/>
      <c r="I44" s="97"/>
      <c r="J44" s="97"/>
      <c r="K44" s="97"/>
      <c r="L44" s="97"/>
      <c r="M44" s="97"/>
      <c r="N44" s="97"/>
      <c r="O44" s="97"/>
      <c r="P44" s="97"/>
      <c r="Q44" s="97"/>
      <c r="R44" s="97"/>
    </row>
    <row r="45" spans="1:18" ht="26.1" customHeight="1">
      <c r="A45" s="97"/>
      <c r="B45" s="97" t="s">
        <v>1055</v>
      </c>
      <c r="C45" s="97"/>
      <c r="D45" s="97"/>
      <c r="E45" s="97"/>
      <c r="F45" s="97"/>
      <c r="G45" s="97"/>
      <c r="H45" s="97"/>
      <c r="I45" s="97"/>
      <c r="J45" s="97"/>
      <c r="K45" s="97"/>
      <c r="L45" s="97"/>
      <c r="M45" s="97"/>
      <c r="N45" s="97"/>
      <c r="O45" s="97"/>
      <c r="P45" s="97"/>
      <c r="Q45" s="97"/>
      <c r="R45" s="97"/>
    </row>
    <row r="46" spans="1:18" ht="50.25" customHeight="1">
      <c r="A46" s="97"/>
      <c r="C46" s="172" t="s">
        <v>59</v>
      </c>
      <c r="D46" s="172"/>
      <c r="E46" s="172"/>
      <c r="F46" s="172"/>
      <c r="G46" s="172"/>
      <c r="H46" s="172"/>
      <c r="I46" s="172"/>
      <c r="J46" s="172"/>
      <c r="K46" s="172"/>
      <c r="L46" s="172"/>
      <c r="M46" s="172"/>
      <c r="N46" s="172"/>
      <c r="O46" s="172"/>
      <c r="P46" s="172"/>
      <c r="Q46" s="172"/>
      <c r="R46" s="172"/>
    </row>
    <row r="47" spans="1:18" ht="51" customHeight="1">
      <c r="A47" s="97"/>
      <c r="C47" s="172" t="s">
        <v>1056</v>
      </c>
      <c r="D47" s="172"/>
      <c r="E47" s="172"/>
      <c r="F47" s="172"/>
      <c r="G47" s="172"/>
      <c r="H47" s="172"/>
      <c r="I47" s="172"/>
      <c r="J47" s="172"/>
      <c r="K47" s="172"/>
      <c r="L47" s="172"/>
      <c r="M47" s="172"/>
      <c r="N47" s="172"/>
      <c r="O47" s="172"/>
      <c r="P47" s="172"/>
      <c r="Q47" s="172"/>
      <c r="R47" s="172"/>
    </row>
    <row r="48" spans="1:18" ht="26.1" customHeight="1">
      <c r="A48" s="97"/>
      <c r="C48" s="97" t="s">
        <v>532</v>
      </c>
      <c r="D48" s="97"/>
      <c r="E48" s="97"/>
      <c r="F48" s="97"/>
      <c r="G48" s="97"/>
      <c r="H48" s="97"/>
      <c r="I48" s="97"/>
      <c r="J48" s="97"/>
      <c r="K48" s="97"/>
      <c r="L48" s="97"/>
      <c r="M48" s="97"/>
      <c r="N48" s="97"/>
      <c r="O48" s="97"/>
      <c r="P48" s="97"/>
      <c r="Q48" s="97"/>
      <c r="R48" s="97"/>
    </row>
    <row r="49" spans="1:18" ht="26.1" customHeight="1">
      <c r="A49" s="97"/>
      <c r="B49" s="97"/>
      <c r="C49" s="97"/>
      <c r="D49" s="97"/>
      <c r="E49" s="97"/>
      <c r="F49" s="97"/>
      <c r="G49" s="97"/>
      <c r="H49" s="97"/>
      <c r="I49" s="97"/>
      <c r="J49" s="97"/>
      <c r="K49" s="97"/>
      <c r="L49" s="97"/>
      <c r="M49" s="97"/>
      <c r="N49" s="97"/>
      <c r="O49" s="97"/>
      <c r="P49" s="97"/>
      <c r="Q49" s="97"/>
      <c r="R49" s="97"/>
    </row>
    <row r="50" spans="1:18" ht="26.1" customHeight="1">
      <c r="A50" s="97"/>
      <c r="B50" s="97"/>
      <c r="C50" s="97"/>
      <c r="D50" s="97"/>
      <c r="E50" s="97"/>
      <c r="F50" s="97"/>
      <c r="G50" s="97"/>
      <c r="H50" s="97"/>
      <c r="I50" s="97"/>
      <c r="J50" s="97"/>
      <c r="K50" s="97"/>
      <c r="L50" s="97"/>
      <c r="M50" s="97"/>
      <c r="N50" s="97"/>
      <c r="O50" s="97"/>
      <c r="P50" s="97"/>
      <c r="Q50" s="97"/>
      <c r="R50" s="97"/>
    </row>
    <row r="51" spans="1:18" ht="26.1" customHeight="1">
      <c r="A51" s="97"/>
      <c r="B51" s="97"/>
      <c r="C51" s="97"/>
      <c r="D51" s="97"/>
      <c r="E51" s="97"/>
      <c r="F51" s="97"/>
      <c r="G51" s="97"/>
      <c r="H51" s="97"/>
      <c r="I51" s="97"/>
      <c r="J51" s="97"/>
      <c r="K51" s="97"/>
      <c r="L51" s="97"/>
      <c r="M51" s="97"/>
      <c r="N51" s="97"/>
      <c r="O51" s="97"/>
      <c r="P51" s="97"/>
      <c r="Q51" s="97"/>
      <c r="R51" s="97"/>
    </row>
    <row r="52" spans="1:18" ht="26.1" customHeight="1">
      <c r="A52" s="97"/>
      <c r="B52" s="97"/>
      <c r="C52" s="97"/>
      <c r="D52" s="97"/>
      <c r="E52" s="97"/>
      <c r="F52" s="97"/>
      <c r="G52" s="97"/>
      <c r="H52" s="97"/>
      <c r="I52" s="97"/>
      <c r="J52" s="97"/>
      <c r="K52" s="97"/>
      <c r="L52" s="97"/>
      <c r="M52" s="97"/>
      <c r="N52" s="97"/>
      <c r="O52" s="97"/>
      <c r="P52" s="97"/>
      <c r="Q52" s="97"/>
      <c r="R52" s="97"/>
    </row>
    <row r="53" spans="1:18" ht="26.1" customHeight="1">
      <c r="A53" s="97"/>
      <c r="B53" s="97"/>
      <c r="C53" s="97"/>
      <c r="D53" s="97"/>
      <c r="E53" s="97"/>
      <c r="F53" s="97"/>
      <c r="G53" s="97"/>
      <c r="H53" s="97"/>
      <c r="I53" s="97"/>
      <c r="J53" s="97"/>
      <c r="K53" s="97"/>
      <c r="L53" s="97"/>
      <c r="M53" s="97"/>
      <c r="N53" s="97"/>
      <c r="O53" s="97"/>
      <c r="P53" s="97"/>
      <c r="Q53" s="97"/>
      <c r="R53" s="97"/>
    </row>
    <row r="54" spans="1:18" ht="26.1" customHeight="1">
      <c r="A54" s="97"/>
      <c r="B54" s="97"/>
      <c r="C54" s="97"/>
      <c r="D54" s="97"/>
      <c r="E54" s="97"/>
      <c r="F54" s="97"/>
      <c r="G54" s="97"/>
      <c r="H54" s="97"/>
      <c r="I54" s="97"/>
      <c r="J54" s="97"/>
      <c r="K54" s="97"/>
      <c r="L54" s="97"/>
      <c r="M54" s="97"/>
      <c r="N54" s="97"/>
      <c r="O54" s="97"/>
      <c r="P54" s="97"/>
      <c r="Q54" s="97"/>
      <c r="R54" s="97"/>
    </row>
    <row r="55" spans="1:18" ht="26.1" customHeight="1">
      <c r="A55" s="97"/>
      <c r="B55" s="97"/>
      <c r="C55" s="97"/>
      <c r="D55" s="97"/>
      <c r="E55" s="97"/>
      <c r="F55" s="97"/>
      <c r="G55" s="97"/>
      <c r="H55" s="97"/>
      <c r="I55" s="97"/>
      <c r="J55" s="97"/>
      <c r="K55" s="97"/>
      <c r="L55" s="97"/>
      <c r="M55" s="97"/>
      <c r="N55" s="97"/>
      <c r="O55" s="97"/>
      <c r="P55" s="97"/>
      <c r="Q55" s="97"/>
      <c r="R55" s="97"/>
    </row>
    <row r="56" spans="1:18" ht="26.1" customHeight="1">
      <c r="A56" s="97"/>
      <c r="B56" s="97"/>
      <c r="C56" s="97"/>
      <c r="D56" s="97"/>
      <c r="E56" s="97"/>
      <c r="F56" s="97"/>
      <c r="G56" s="97"/>
      <c r="H56" s="97"/>
      <c r="I56" s="97"/>
      <c r="J56" s="97"/>
      <c r="K56" s="97"/>
      <c r="L56" s="97"/>
      <c r="M56" s="97"/>
      <c r="N56" s="97"/>
      <c r="O56" s="97"/>
      <c r="P56" s="97"/>
      <c r="Q56" s="97"/>
      <c r="R56" s="97"/>
    </row>
    <row r="57" spans="1:18" ht="26.1" customHeight="1">
      <c r="A57" s="97"/>
      <c r="B57" s="97"/>
      <c r="C57" s="97"/>
      <c r="D57" s="97"/>
      <c r="E57" s="97"/>
      <c r="F57" s="97"/>
      <c r="G57" s="97"/>
      <c r="H57" s="97"/>
      <c r="I57" s="97"/>
      <c r="J57" s="97"/>
      <c r="K57" s="97"/>
      <c r="L57" s="97"/>
      <c r="M57" s="97"/>
      <c r="N57" s="97"/>
      <c r="O57" s="97"/>
      <c r="P57" s="97"/>
      <c r="Q57" s="97"/>
      <c r="R57" s="97"/>
    </row>
    <row r="58" spans="1:18" ht="26.1" customHeight="1">
      <c r="A58" s="97"/>
      <c r="B58" s="97"/>
      <c r="C58" s="97"/>
      <c r="D58" s="97"/>
      <c r="E58" s="97"/>
      <c r="F58" s="97"/>
      <c r="G58" s="97"/>
      <c r="H58" s="97"/>
      <c r="I58" s="97"/>
      <c r="J58" s="97"/>
      <c r="K58" s="97"/>
      <c r="L58" s="97"/>
      <c r="M58" s="97"/>
      <c r="N58" s="97"/>
      <c r="O58" s="97"/>
      <c r="P58" s="97"/>
      <c r="Q58" s="97"/>
      <c r="R58" s="97"/>
    </row>
    <row r="59" spans="1:18" ht="26.1" customHeight="1">
      <c r="A59" s="97"/>
      <c r="B59" s="97"/>
      <c r="C59" s="97"/>
      <c r="D59" s="97"/>
      <c r="E59" s="97"/>
      <c r="F59" s="97"/>
      <c r="G59" s="97"/>
      <c r="H59" s="97"/>
      <c r="I59" s="97"/>
      <c r="J59" s="97"/>
      <c r="K59" s="97"/>
      <c r="L59" s="97"/>
      <c r="M59" s="97"/>
      <c r="N59" s="97"/>
      <c r="O59" s="97"/>
      <c r="P59" s="97"/>
      <c r="Q59" s="97"/>
      <c r="R59" s="97"/>
    </row>
    <row r="60" spans="1:18" ht="26.1" customHeight="1">
      <c r="A60" s="97"/>
      <c r="B60" s="97"/>
      <c r="C60" s="97"/>
      <c r="D60" s="97"/>
      <c r="E60" s="97"/>
      <c r="F60" s="97"/>
      <c r="G60" s="97"/>
      <c r="H60" s="97"/>
      <c r="I60" s="97"/>
      <c r="J60" s="97"/>
      <c r="K60" s="97"/>
      <c r="L60" s="97"/>
      <c r="M60" s="97"/>
      <c r="N60" s="97"/>
      <c r="O60" s="97"/>
      <c r="P60" s="97"/>
      <c r="Q60" s="97"/>
      <c r="R60" s="97"/>
    </row>
    <row r="61" spans="1:18" ht="26.1" customHeight="1">
      <c r="A61" s="97"/>
      <c r="B61" s="97"/>
      <c r="C61" s="97"/>
      <c r="D61" s="97"/>
      <c r="E61" s="97"/>
      <c r="F61" s="97"/>
      <c r="G61" s="97"/>
      <c r="H61" s="97"/>
      <c r="I61" s="97"/>
      <c r="J61" s="97"/>
      <c r="K61" s="97"/>
      <c r="L61" s="97"/>
      <c r="M61" s="97"/>
      <c r="N61" s="97"/>
      <c r="O61" s="97"/>
      <c r="P61" s="97"/>
      <c r="Q61" s="97"/>
      <c r="R61" s="97"/>
    </row>
    <row r="62" spans="1:18" ht="26.1" customHeight="1">
      <c r="A62" s="97"/>
      <c r="B62" s="97"/>
      <c r="C62" s="97"/>
      <c r="D62" s="97"/>
      <c r="E62" s="97"/>
      <c r="F62" s="97"/>
      <c r="G62" s="97"/>
      <c r="H62" s="97"/>
      <c r="I62" s="97"/>
      <c r="J62" s="97"/>
      <c r="K62" s="97"/>
      <c r="L62" s="97"/>
      <c r="M62" s="97"/>
      <c r="N62" s="97"/>
      <c r="O62" s="97"/>
      <c r="P62" s="97"/>
      <c r="Q62" s="97"/>
      <c r="R62" s="97"/>
    </row>
    <row r="63" spans="1:18" ht="26.1" customHeight="1">
      <c r="A63" s="97"/>
      <c r="B63" s="97"/>
      <c r="C63" s="97"/>
      <c r="D63" s="97"/>
      <c r="E63" s="97"/>
      <c r="F63" s="97"/>
      <c r="G63" s="97"/>
      <c r="H63" s="97"/>
      <c r="I63" s="97"/>
      <c r="J63" s="97"/>
      <c r="K63" s="97"/>
      <c r="L63" s="97"/>
      <c r="M63" s="97"/>
      <c r="N63" s="97"/>
      <c r="O63" s="97"/>
      <c r="P63" s="97"/>
      <c r="Q63" s="97"/>
      <c r="R63" s="97"/>
    </row>
    <row r="64" spans="1:18" ht="26.1" customHeight="1">
      <c r="A64" s="97"/>
      <c r="B64" s="97"/>
      <c r="C64" s="97"/>
      <c r="D64" s="97"/>
      <c r="E64" s="97"/>
      <c r="F64" s="97"/>
      <c r="G64" s="97"/>
      <c r="H64" s="97"/>
      <c r="I64" s="97"/>
      <c r="J64" s="97"/>
      <c r="K64" s="97"/>
      <c r="L64" s="97"/>
      <c r="M64" s="97"/>
      <c r="N64" s="97"/>
      <c r="O64" s="97"/>
      <c r="P64" s="97"/>
      <c r="Q64" s="97"/>
      <c r="R64" s="97"/>
    </row>
    <row r="65" spans="1:18" ht="26.1" customHeight="1">
      <c r="A65" s="97"/>
      <c r="B65" s="97"/>
      <c r="C65" s="97"/>
      <c r="D65" s="97"/>
      <c r="E65" s="97"/>
      <c r="F65" s="97"/>
      <c r="G65" s="97"/>
      <c r="H65" s="97"/>
      <c r="I65" s="97"/>
      <c r="J65" s="97"/>
      <c r="K65" s="97"/>
      <c r="L65" s="97"/>
      <c r="M65" s="97"/>
      <c r="N65" s="97"/>
      <c r="O65" s="97"/>
      <c r="P65" s="97"/>
      <c r="Q65" s="97"/>
      <c r="R65" s="97"/>
    </row>
    <row r="66" spans="1:18" ht="26.1" customHeight="1">
      <c r="A66" s="97"/>
      <c r="B66" s="97"/>
      <c r="C66" s="97"/>
      <c r="D66" s="97"/>
      <c r="E66" s="97"/>
      <c r="F66" s="97"/>
      <c r="G66" s="97"/>
      <c r="H66" s="97"/>
      <c r="I66" s="97"/>
      <c r="J66" s="97"/>
      <c r="K66" s="97"/>
      <c r="L66" s="97"/>
      <c r="M66" s="97"/>
      <c r="N66" s="97"/>
      <c r="O66" s="97"/>
      <c r="P66" s="97"/>
      <c r="Q66" s="97"/>
      <c r="R66" s="97"/>
    </row>
    <row r="67" spans="1:18" ht="26.1" customHeight="1">
      <c r="A67" s="97"/>
      <c r="B67" s="97"/>
      <c r="C67" s="97"/>
      <c r="D67" s="97"/>
      <c r="E67" s="97"/>
      <c r="F67" s="97"/>
      <c r="G67" s="97"/>
      <c r="H67" s="97"/>
      <c r="I67" s="97"/>
      <c r="J67" s="97"/>
      <c r="K67" s="97"/>
      <c r="L67" s="97"/>
      <c r="M67" s="97"/>
      <c r="N67" s="97"/>
      <c r="O67" s="97"/>
      <c r="P67" s="97"/>
      <c r="Q67" s="97"/>
      <c r="R67" s="97"/>
    </row>
    <row r="68" spans="1:18" ht="26.1" customHeight="1">
      <c r="A68" s="97"/>
      <c r="B68" s="97"/>
      <c r="C68" s="97"/>
      <c r="D68" s="97"/>
      <c r="E68" s="97"/>
      <c r="F68" s="97"/>
      <c r="G68" s="97"/>
      <c r="H68" s="97"/>
      <c r="I68" s="97"/>
      <c r="J68" s="97"/>
      <c r="K68" s="97"/>
      <c r="L68" s="97"/>
      <c r="M68" s="97"/>
      <c r="N68" s="97"/>
      <c r="O68" s="97"/>
      <c r="P68" s="97"/>
      <c r="Q68" s="97"/>
      <c r="R68" s="97"/>
    </row>
    <row r="69" spans="1:18" ht="26.1" customHeight="1">
      <c r="A69" s="97"/>
      <c r="B69" s="97"/>
      <c r="C69" s="97"/>
      <c r="D69" s="97"/>
      <c r="E69" s="97"/>
      <c r="F69" s="97"/>
      <c r="G69" s="97"/>
      <c r="H69" s="97"/>
      <c r="I69" s="97"/>
      <c r="J69" s="97"/>
      <c r="K69" s="97"/>
      <c r="L69" s="97"/>
      <c r="M69" s="97"/>
      <c r="N69" s="97"/>
      <c r="O69" s="97"/>
      <c r="P69" s="97"/>
      <c r="Q69" s="97"/>
      <c r="R69" s="97"/>
    </row>
    <row r="70" spans="1:18" ht="26.1" customHeight="1">
      <c r="A70" s="97"/>
      <c r="B70" s="97"/>
      <c r="C70" s="97"/>
      <c r="D70" s="97"/>
      <c r="E70" s="97"/>
      <c r="F70" s="97"/>
      <c r="G70" s="97"/>
      <c r="H70" s="97"/>
      <c r="I70" s="97"/>
      <c r="J70" s="97"/>
      <c r="K70" s="97"/>
      <c r="L70" s="97"/>
      <c r="M70" s="97"/>
      <c r="N70" s="97"/>
      <c r="O70" s="97"/>
      <c r="P70" s="97"/>
      <c r="Q70" s="97"/>
      <c r="R70" s="97"/>
    </row>
    <row r="71" spans="1:18" ht="26.1" customHeight="1">
      <c r="A71" s="97"/>
      <c r="B71" s="97"/>
      <c r="C71" s="97"/>
      <c r="D71" s="97"/>
      <c r="E71" s="97"/>
      <c r="F71" s="97"/>
      <c r="G71" s="97"/>
      <c r="H71" s="97"/>
      <c r="I71" s="97"/>
      <c r="J71" s="97"/>
      <c r="K71" s="97"/>
      <c r="L71" s="97"/>
      <c r="M71" s="97"/>
      <c r="N71" s="97"/>
      <c r="O71" s="97"/>
      <c r="P71" s="97"/>
      <c r="Q71" s="97"/>
      <c r="R71" s="97"/>
    </row>
    <row r="72" spans="1:18" ht="26.1" customHeight="1">
      <c r="A72" s="97"/>
      <c r="B72" s="97"/>
      <c r="C72" s="97"/>
      <c r="D72" s="97"/>
      <c r="E72" s="97"/>
      <c r="F72" s="97"/>
      <c r="G72" s="97"/>
      <c r="H72" s="97"/>
      <c r="I72" s="97"/>
      <c r="J72" s="97"/>
      <c r="K72" s="97"/>
      <c r="L72" s="97"/>
      <c r="M72" s="97"/>
      <c r="N72" s="97"/>
      <c r="O72" s="97"/>
      <c r="P72" s="97"/>
      <c r="Q72" s="97"/>
      <c r="R72" s="97"/>
    </row>
    <row r="73" spans="1:18" ht="26.1" customHeight="1">
      <c r="A73" s="97"/>
      <c r="B73" s="97"/>
      <c r="C73" s="97"/>
      <c r="D73" s="97"/>
      <c r="E73" s="97"/>
      <c r="F73" s="97"/>
      <c r="G73" s="97"/>
      <c r="H73" s="97"/>
      <c r="I73" s="97"/>
      <c r="J73" s="97"/>
      <c r="K73" s="97"/>
      <c r="L73" s="97"/>
      <c r="M73" s="97"/>
      <c r="N73" s="97"/>
      <c r="O73" s="97"/>
      <c r="P73" s="97"/>
      <c r="Q73" s="97"/>
      <c r="R73" s="97"/>
    </row>
    <row r="74" spans="1:18" ht="26.1" customHeight="1">
      <c r="A74" s="97"/>
      <c r="B74" s="97"/>
      <c r="C74" s="97"/>
      <c r="D74" s="97"/>
      <c r="E74" s="97"/>
      <c r="F74" s="97"/>
      <c r="G74" s="97"/>
      <c r="H74" s="97"/>
      <c r="I74" s="97"/>
      <c r="J74" s="97"/>
      <c r="K74" s="97"/>
      <c r="L74" s="97"/>
      <c r="M74" s="97"/>
      <c r="N74" s="97"/>
      <c r="O74" s="97"/>
      <c r="P74" s="97"/>
      <c r="Q74" s="97"/>
      <c r="R74" s="97"/>
    </row>
    <row r="75" spans="1:18" ht="26.1" customHeight="1">
      <c r="A75" s="97"/>
      <c r="B75" s="97"/>
      <c r="C75" s="97"/>
      <c r="D75" s="97"/>
      <c r="E75" s="97"/>
      <c r="F75" s="97"/>
      <c r="G75" s="97"/>
      <c r="H75" s="97"/>
      <c r="I75" s="97"/>
      <c r="J75" s="97"/>
      <c r="K75" s="97"/>
      <c r="L75" s="97"/>
      <c r="M75" s="97"/>
      <c r="N75" s="97"/>
      <c r="O75" s="97"/>
      <c r="P75" s="97"/>
      <c r="Q75" s="97"/>
      <c r="R75" s="97"/>
    </row>
    <row r="76" spans="1:18" ht="26.1" customHeight="1">
      <c r="A76" s="97"/>
      <c r="B76" s="97"/>
      <c r="C76" s="97"/>
      <c r="D76" s="97"/>
      <c r="E76" s="97"/>
      <c r="F76" s="97"/>
      <c r="G76" s="97"/>
      <c r="H76" s="97"/>
      <c r="I76" s="97"/>
      <c r="J76" s="97"/>
      <c r="K76" s="97"/>
      <c r="L76" s="97"/>
      <c r="M76" s="97"/>
      <c r="N76" s="97"/>
      <c r="O76" s="97"/>
      <c r="P76" s="97"/>
      <c r="Q76" s="97"/>
      <c r="R76" s="97"/>
    </row>
    <row r="77" spans="1:18" ht="26.1" customHeight="1">
      <c r="A77" s="97"/>
      <c r="B77" s="97"/>
      <c r="C77" s="97"/>
      <c r="D77" s="97"/>
      <c r="E77" s="97"/>
      <c r="F77" s="97"/>
      <c r="G77" s="97"/>
      <c r="H77" s="97"/>
      <c r="I77" s="97"/>
      <c r="J77" s="97"/>
      <c r="K77" s="97"/>
      <c r="L77" s="97"/>
      <c r="M77" s="97"/>
      <c r="N77" s="97"/>
      <c r="O77" s="97"/>
      <c r="P77" s="97"/>
      <c r="Q77" s="97"/>
      <c r="R77" s="97"/>
    </row>
    <row r="78" spans="1:18" ht="26.1" customHeight="1">
      <c r="A78" s="97"/>
      <c r="B78" s="97"/>
      <c r="C78" s="97"/>
      <c r="D78" s="97"/>
      <c r="E78" s="97"/>
      <c r="F78" s="97"/>
      <c r="G78" s="97"/>
      <c r="H78" s="97"/>
      <c r="I78" s="97"/>
      <c r="J78" s="97"/>
      <c r="K78" s="97"/>
      <c r="L78" s="97"/>
      <c r="M78" s="97"/>
      <c r="N78" s="97"/>
      <c r="O78" s="97"/>
      <c r="P78" s="97"/>
      <c r="Q78" s="97"/>
      <c r="R78" s="97"/>
    </row>
    <row r="79" spans="1:18" ht="26.1" customHeight="1">
      <c r="A79" s="97"/>
      <c r="B79" s="97"/>
      <c r="C79" s="97"/>
      <c r="D79" s="97"/>
      <c r="E79" s="97"/>
      <c r="F79" s="97"/>
      <c r="G79" s="97"/>
      <c r="H79" s="97"/>
      <c r="I79" s="97"/>
      <c r="J79" s="97"/>
      <c r="K79" s="97"/>
      <c r="L79" s="97"/>
      <c r="M79" s="97"/>
      <c r="N79" s="97"/>
      <c r="O79" s="97"/>
      <c r="P79" s="97"/>
      <c r="Q79" s="97"/>
      <c r="R79" s="97"/>
    </row>
    <row r="80" spans="1:18" ht="26.1" customHeight="1">
      <c r="A80" s="97"/>
      <c r="B80" s="97"/>
      <c r="C80" s="97"/>
      <c r="D80" s="97"/>
      <c r="E80" s="97"/>
      <c r="F80" s="97"/>
      <c r="G80" s="97"/>
      <c r="H80" s="97"/>
      <c r="I80" s="97"/>
      <c r="J80" s="97"/>
      <c r="K80" s="97"/>
      <c r="L80" s="97"/>
      <c r="M80" s="97"/>
      <c r="N80" s="97"/>
      <c r="O80" s="97"/>
      <c r="P80" s="97"/>
      <c r="Q80" s="97"/>
      <c r="R80" s="97"/>
    </row>
    <row r="81" spans="1:18" ht="26.1" customHeight="1">
      <c r="A81" s="97"/>
      <c r="B81" s="97"/>
      <c r="C81" s="97"/>
      <c r="D81" s="97"/>
      <c r="E81" s="97"/>
      <c r="F81" s="97"/>
      <c r="G81" s="97"/>
      <c r="H81" s="97"/>
      <c r="I81" s="97"/>
      <c r="J81" s="97"/>
      <c r="K81" s="97"/>
      <c r="L81" s="97"/>
      <c r="M81" s="97"/>
      <c r="N81" s="97"/>
      <c r="O81" s="97"/>
      <c r="P81" s="97"/>
      <c r="Q81" s="97"/>
      <c r="R81" s="97"/>
    </row>
    <row r="82" spans="1:18" ht="26.1" customHeight="1">
      <c r="A82" s="97"/>
      <c r="B82" s="97"/>
      <c r="C82" s="97"/>
      <c r="D82" s="97"/>
      <c r="E82" s="97"/>
      <c r="F82" s="97"/>
      <c r="G82" s="97"/>
      <c r="H82" s="97"/>
      <c r="I82" s="97"/>
      <c r="J82" s="97"/>
      <c r="K82" s="97"/>
      <c r="L82" s="97"/>
      <c r="M82" s="97"/>
      <c r="N82" s="97"/>
      <c r="O82" s="97"/>
      <c r="P82" s="97"/>
      <c r="Q82" s="97"/>
      <c r="R82" s="97"/>
    </row>
    <row r="83" spans="1:18" ht="26.1" customHeight="1">
      <c r="A83" s="97"/>
      <c r="B83" s="97"/>
      <c r="C83" s="97"/>
      <c r="D83" s="97"/>
      <c r="E83" s="97"/>
      <c r="F83" s="97"/>
      <c r="G83" s="97"/>
      <c r="H83" s="97"/>
      <c r="I83" s="97"/>
      <c r="J83" s="97"/>
      <c r="K83" s="97"/>
      <c r="L83" s="97"/>
      <c r="M83" s="97"/>
      <c r="N83" s="97"/>
      <c r="O83" s="97"/>
      <c r="P83" s="97"/>
      <c r="Q83" s="97"/>
      <c r="R83" s="97"/>
    </row>
    <row r="84" spans="1:18" ht="26.1" customHeight="1">
      <c r="A84" s="97"/>
      <c r="B84" s="97"/>
      <c r="C84" s="97"/>
      <c r="D84" s="97"/>
      <c r="E84" s="97"/>
      <c r="F84" s="97"/>
      <c r="G84" s="97"/>
      <c r="H84" s="97"/>
      <c r="I84" s="97"/>
      <c r="J84" s="97"/>
      <c r="K84" s="97"/>
      <c r="L84" s="97"/>
      <c r="M84" s="97"/>
      <c r="N84" s="97"/>
      <c r="O84" s="97"/>
      <c r="P84" s="97"/>
      <c r="Q84" s="97"/>
      <c r="R84" s="97"/>
    </row>
    <row r="85" spans="1:18" ht="26.1" customHeight="1">
      <c r="A85" s="97"/>
      <c r="B85" s="97"/>
      <c r="C85" s="97"/>
      <c r="D85" s="97"/>
      <c r="E85" s="97"/>
      <c r="F85" s="97"/>
      <c r="G85" s="97"/>
      <c r="H85" s="97"/>
      <c r="I85" s="97"/>
      <c r="J85" s="97"/>
      <c r="K85" s="97"/>
      <c r="L85" s="97"/>
      <c r="M85" s="97"/>
      <c r="N85" s="97"/>
      <c r="O85" s="97"/>
      <c r="P85" s="97"/>
      <c r="Q85" s="97"/>
      <c r="R85" s="97"/>
    </row>
    <row r="86" spans="1:18" ht="26.1" customHeight="1">
      <c r="A86" s="97"/>
      <c r="B86" s="97"/>
      <c r="C86" s="97"/>
      <c r="D86" s="97"/>
      <c r="E86" s="97"/>
      <c r="F86" s="97"/>
      <c r="G86" s="97"/>
      <c r="H86" s="97"/>
      <c r="I86" s="97"/>
      <c r="J86" s="97"/>
      <c r="K86" s="97"/>
      <c r="L86" s="97"/>
      <c r="M86" s="97"/>
      <c r="N86" s="97"/>
      <c r="O86" s="97"/>
      <c r="P86" s="97"/>
      <c r="Q86" s="97"/>
      <c r="R86" s="97"/>
    </row>
    <row r="87" spans="1:18" ht="26.1" customHeight="1">
      <c r="A87" s="97"/>
      <c r="B87" s="97"/>
      <c r="C87" s="97"/>
      <c r="D87" s="97"/>
      <c r="E87" s="97"/>
      <c r="F87" s="97"/>
      <c r="G87" s="97"/>
      <c r="H87" s="97"/>
      <c r="I87" s="97"/>
      <c r="J87" s="97"/>
      <c r="K87" s="97"/>
      <c r="L87" s="97"/>
      <c r="M87" s="97"/>
      <c r="N87" s="97"/>
      <c r="O87" s="97"/>
      <c r="P87" s="97"/>
      <c r="Q87" s="97"/>
      <c r="R87" s="97"/>
    </row>
    <row r="88" spans="1:18" ht="26.1" customHeight="1">
      <c r="A88" s="97"/>
      <c r="B88" s="97"/>
      <c r="C88" s="97"/>
      <c r="D88" s="97"/>
      <c r="E88" s="97"/>
      <c r="F88" s="97"/>
      <c r="G88" s="97"/>
      <c r="H88" s="97"/>
      <c r="I88" s="97"/>
      <c r="J88" s="97"/>
      <c r="K88" s="97"/>
      <c r="L88" s="97"/>
      <c r="M88" s="97"/>
      <c r="N88" s="97"/>
      <c r="O88" s="97"/>
      <c r="P88" s="97"/>
      <c r="Q88" s="97"/>
      <c r="R88" s="97"/>
    </row>
    <row r="89" spans="1:18" ht="26.1" customHeight="1">
      <c r="A89" s="97"/>
      <c r="B89" s="97"/>
      <c r="C89" s="97"/>
      <c r="D89" s="97"/>
      <c r="E89" s="97"/>
      <c r="F89" s="97"/>
      <c r="G89" s="97"/>
      <c r="H89" s="97"/>
      <c r="I89" s="97"/>
      <c r="J89" s="97"/>
      <c r="K89" s="97"/>
      <c r="L89" s="97"/>
      <c r="M89" s="97"/>
      <c r="N89" s="97"/>
      <c r="O89" s="97"/>
      <c r="P89" s="97"/>
      <c r="Q89" s="97"/>
      <c r="R89" s="97"/>
    </row>
    <row r="90" spans="1:18" ht="26.1" customHeight="1">
      <c r="A90" s="97"/>
      <c r="B90" s="97"/>
      <c r="C90" s="97"/>
      <c r="D90" s="97"/>
      <c r="E90" s="97"/>
      <c r="F90" s="97"/>
      <c r="G90" s="97"/>
      <c r="H90" s="97"/>
      <c r="I90" s="97"/>
      <c r="J90" s="97"/>
      <c r="K90" s="97"/>
      <c r="L90" s="97"/>
      <c r="M90" s="97"/>
      <c r="N90" s="97"/>
      <c r="O90" s="97"/>
      <c r="P90" s="97"/>
      <c r="Q90" s="97"/>
      <c r="R90" s="97"/>
    </row>
    <row r="91" spans="1:18" ht="26.1" customHeight="1">
      <c r="A91" s="97"/>
      <c r="B91" s="97"/>
      <c r="C91" s="97"/>
      <c r="D91" s="97"/>
      <c r="E91" s="97"/>
      <c r="F91" s="97"/>
      <c r="G91" s="97"/>
      <c r="H91" s="97"/>
      <c r="I91" s="97"/>
      <c r="J91" s="97"/>
      <c r="K91" s="97"/>
      <c r="L91" s="97"/>
      <c r="M91" s="97"/>
      <c r="N91" s="97"/>
      <c r="O91" s="97"/>
      <c r="P91" s="97"/>
      <c r="Q91" s="97"/>
      <c r="R91" s="97"/>
    </row>
    <row r="92" spans="1:18" ht="26.1" customHeight="1">
      <c r="A92" s="97"/>
      <c r="B92" s="97"/>
      <c r="C92" s="97"/>
      <c r="D92" s="97"/>
      <c r="E92" s="97"/>
      <c r="F92" s="97"/>
      <c r="G92" s="97"/>
      <c r="H92" s="97"/>
      <c r="I92" s="97"/>
      <c r="J92" s="97"/>
      <c r="K92" s="97"/>
      <c r="L92" s="97"/>
      <c r="M92" s="97"/>
      <c r="N92" s="97"/>
      <c r="O92" s="97"/>
      <c r="P92" s="97"/>
      <c r="Q92" s="97"/>
      <c r="R92" s="97"/>
    </row>
    <row r="93" spans="1:18" ht="26.1" customHeight="1">
      <c r="A93" s="97"/>
      <c r="B93" s="97"/>
      <c r="C93" s="97"/>
      <c r="D93" s="97"/>
      <c r="E93" s="97"/>
      <c r="F93" s="97"/>
      <c r="G93" s="97"/>
      <c r="H93" s="97"/>
      <c r="I93" s="97"/>
      <c r="J93" s="97"/>
      <c r="K93" s="97"/>
      <c r="L93" s="97"/>
      <c r="M93" s="97"/>
      <c r="N93" s="97"/>
      <c r="O93" s="97"/>
      <c r="P93" s="97"/>
      <c r="Q93" s="97"/>
      <c r="R93" s="97"/>
    </row>
    <row r="94" spans="1:18" ht="26.1" customHeight="1">
      <c r="A94" s="97"/>
      <c r="B94" s="97"/>
      <c r="C94" s="97"/>
      <c r="D94" s="97"/>
      <c r="E94" s="97"/>
      <c r="F94" s="97"/>
      <c r="G94" s="97"/>
      <c r="H94" s="97"/>
      <c r="I94" s="97"/>
      <c r="J94" s="97"/>
      <c r="K94" s="97"/>
      <c r="L94" s="97"/>
      <c r="M94" s="97"/>
      <c r="N94" s="97"/>
      <c r="O94" s="97"/>
      <c r="P94" s="97"/>
      <c r="Q94" s="97"/>
      <c r="R94" s="97"/>
    </row>
    <row r="95" spans="1:18" ht="26.1" customHeight="1">
      <c r="A95" s="97"/>
      <c r="B95" s="97"/>
      <c r="C95" s="97"/>
      <c r="D95" s="97"/>
      <c r="E95" s="97"/>
      <c r="F95" s="97"/>
      <c r="G95" s="97"/>
      <c r="H95" s="97"/>
      <c r="I95" s="97"/>
      <c r="J95" s="97"/>
      <c r="K95" s="97"/>
      <c r="L95" s="97"/>
      <c r="M95" s="97"/>
      <c r="N95" s="97"/>
      <c r="O95" s="97"/>
      <c r="P95" s="97"/>
      <c r="Q95" s="97"/>
      <c r="R95" s="97"/>
    </row>
    <row r="96" spans="1:18" ht="26.1" customHeight="1">
      <c r="A96" s="97"/>
      <c r="B96" s="97"/>
      <c r="C96" s="97"/>
      <c r="D96" s="97"/>
      <c r="E96" s="97"/>
      <c r="F96" s="97"/>
      <c r="G96" s="97"/>
      <c r="H96" s="97"/>
      <c r="I96" s="97"/>
      <c r="J96" s="97"/>
      <c r="K96" s="97"/>
      <c r="L96" s="97"/>
      <c r="M96" s="97"/>
      <c r="N96" s="97"/>
      <c r="O96" s="97"/>
      <c r="P96" s="97"/>
      <c r="Q96" s="97"/>
      <c r="R96" s="97"/>
    </row>
    <row r="97" spans="1:18" ht="26.1" customHeight="1">
      <c r="A97" s="97"/>
      <c r="B97" s="97"/>
      <c r="C97" s="97"/>
      <c r="D97" s="97"/>
      <c r="E97" s="97"/>
      <c r="F97" s="97"/>
      <c r="G97" s="97"/>
      <c r="H97" s="97"/>
      <c r="I97" s="97"/>
      <c r="J97" s="97"/>
      <c r="K97" s="97"/>
      <c r="L97" s="97"/>
      <c r="M97" s="97"/>
      <c r="N97" s="97"/>
      <c r="O97" s="97"/>
      <c r="P97" s="97"/>
      <c r="Q97" s="97"/>
      <c r="R97" s="97"/>
    </row>
    <row r="98" spans="1:18" ht="26.1" customHeight="1">
      <c r="A98" s="97"/>
      <c r="B98" s="97"/>
      <c r="C98" s="97"/>
      <c r="D98" s="97"/>
      <c r="E98" s="97"/>
      <c r="F98" s="97"/>
      <c r="G98" s="97"/>
      <c r="H98" s="97"/>
      <c r="I98" s="97"/>
      <c r="J98" s="97"/>
      <c r="K98" s="97"/>
      <c r="L98" s="97"/>
      <c r="M98" s="97"/>
      <c r="N98" s="97"/>
      <c r="O98" s="97"/>
      <c r="P98" s="97"/>
      <c r="Q98" s="97"/>
      <c r="R98" s="97"/>
    </row>
    <row r="99" spans="1:18" ht="26.1" customHeight="1">
      <c r="A99" s="97"/>
      <c r="B99" s="97"/>
      <c r="C99" s="97"/>
      <c r="D99" s="97"/>
      <c r="E99" s="97"/>
      <c r="F99" s="97"/>
      <c r="G99" s="97"/>
      <c r="H99" s="97"/>
      <c r="I99" s="97"/>
      <c r="J99" s="97"/>
      <c r="K99" s="97"/>
      <c r="L99" s="97"/>
      <c r="M99" s="97"/>
      <c r="N99" s="97"/>
      <c r="O99" s="97"/>
      <c r="P99" s="97"/>
      <c r="Q99" s="97"/>
      <c r="R99" s="97"/>
    </row>
    <row r="100" spans="1:18" ht="26.1" customHeight="1">
      <c r="A100" s="97"/>
      <c r="B100" s="97"/>
      <c r="C100" s="97"/>
      <c r="D100" s="97"/>
      <c r="E100" s="97"/>
      <c r="F100" s="97"/>
      <c r="G100" s="97"/>
      <c r="H100" s="97"/>
      <c r="I100" s="97"/>
      <c r="J100" s="97"/>
      <c r="K100" s="97"/>
      <c r="L100" s="97"/>
      <c r="M100" s="97"/>
      <c r="N100" s="97"/>
      <c r="O100" s="97"/>
      <c r="P100" s="97"/>
      <c r="Q100" s="97"/>
      <c r="R100" s="97"/>
    </row>
    <row r="101" spans="1:18" ht="26.1" customHeight="1">
      <c r="A101" s="97"/>
      <c r="B101" s="97"/>
      <c r="C101" s="97"/>
      <c r="D101" s="97"/>
      <c r="E101" s="97"/>
      <c r="F101" s="97"/>
      <c r="G101" s="97"/>
      <c r="H101" s="97"/>
      <c r="I101" s="97"/>
      <c r="J101" s="97"/>
      <c r="K101" s="97"/>
      <c r="L101" s="97"/>
      <c r="M101" s="97"/>
      <c r="N101" s="97"/>
      <c r="O101" s="97"/>
      <c r="P101" s="97"/>
      <c r="Q101" s="97"/>
      <c r="R101" s="97"/>
    </row>
    <row r="102" spans="1:18" ht="26.1" customHeight="1">
      <c r="A102" s="97"/>
      <c r="B102" s="97"/>
      <c r="C102" s="97"/>
      <c r="D102" s="97"/>
      <c r="E102" s="97"/>
      <c r="F102" s="97"/>
      <c r="G102" s="97"/>
      <c r="H102" s="97"/>
      <c r="I102" s="97"/>
      <c r="J102" s="97"/>
      <c r="K102" s="97"/>
      <c r="L102" s="97"/>
      <c r="M102" s="97"/>
      <c r="N102" s="97"/>
      <c r="O102" s="97"/>
      <c r="P102" s="97"/>
      <c r="Q102" s="97"/>
      <c r="R102" s="97"/>
    </row>
    <row r="103" spans="1:18" ht="26.1" customHeight="1">
      <c r="A103" s="97"/>
      <c r="B103" s="97"/>
      <c r="C103" s="97"/>
      <c r="D103" s="97"/>
      <c r="E103" s="97"/>
      <c r="F103" s="97"/>
      <c r="G103" s="97"/>
      <c r="H103" s="97"/>
      <c r="I103" s="97"/>
      <c r="J103" s="97"/>
      <c r="K103" s="97"/>
      <c r="L103" s="97"/>
      <c r="M103" s="97"/>
      <c r="N103" s="97"/>
      <c r="O103" s="97"/>
      <c r="P103" s="97"/>
      <c r="Q103" s="97"/>
      <c r="R103" s="97"/>
    </row>
    <row r="104" spans="1:18" ht="26.1" customHeight="1">
      <c r="A104" s="97"/>
      <c r="B104" s="97"/>
      <c r="C104" s="97"/>
      <c r="D104" s="97"/>
      <c r="E104" s="97"/>
      <c r="F104" s="97"/>
      <c r="G104" s="97"/>
      <c r="H104" s="97"/>
      <c r="I104" s="97"/>
      <c r="J104" s="97"/>
      <c r="K104" s="97"/>
      <c r="L104" s="97"/>
      <c r="M104" s="97"/>
      <c r="N104" s="97"/>
      <c r="O104" s="97"/>
      <c r="P104" s="97"/>
      <c r="Q104" s="97"/>
      <c r="R104" s="97"/>
    </row>
    <row r="105" spans="1:18" ht="26.1" customHeight="1">
      <c r="A105" s="97"/>
      <c r="B105" s="97"/>
      <c r="C105" s="97"/>
      <c r="D105" s="97"/>
      <c r="E105" s="97"/>
      <c r="F105" s="97"/>
      <c r="G105" s="97"/>
      <c r="H105" s="97"/>
      <c r="I105" s="97"/>
      <c r="J105" s="97"/>
      <c r="K105" s="97"/>
      <c r="L105" s="97"/>
      <c r="M105" s="97"/>
      <c r="N105" s="97"/>
      <c r="O105" s="97"/>
      <c r="P105" s="97"/>
      <c r="Q105" s="97"/>
      <c r="R105" s="97"/>
    </row>
    <row r="106" spans="1:18" ht="26.1" customHeight="1">
      <c r="A106" s="97"/>
      <c r="B106" s="97"/>
      <c r="C106" s="97"/>
      <c r="D106" s="97"/>
      <c r="E106" s="97"/>
      <c r="F106" s="97"/>
      <c r="G106" s="97"/>
      <c r="H106" s="97"/>
      <c r="I106" s="97"/>
      <c r="J106" s="97"/>
      <c r="K106" s="97"/>
      <c r="L106" s="97"/>
      <c r="M106" s="97"/>
      <c r="N106" s="97"/>
      <c r="O106" s="97"/>
      <c r="P106" s="97"/>
      <c r="Q106" s="97"/>
      <c r="R106" s="97"/>
    </row>
    <row r="107" spans="1:18" ht="26.1" customHeight="1">
      <c r="A107" s="97"/>
      <c r="B107" s="97"/>
      <c r="C107" s="97"/>
      <c r="D107" s="97"/>
      <c r="E107" s="97"/>
      <c r="F107" s="97"/>
      <c r="G107" s="97"/>
      <c r="H107" s="97"/>
      <c r="I107" s="97"/>
      <c r="J107" s="97"/>
      <c r="K107" s="97"/>
      <c r="L107" s="97"/>
      <c r="M107" s="97"/>
      <c r="N107" s="97"/>
      <c r="O107" s="97"/>
      <c r="P107" s="97"/>
      <c r="Q107" s="97"/>
      <c r="R107" s="97"/>
    </row>
    <row r="108" spans="1:18" ht="26.1" customHeight="1">
      <c r="A108" s="97"/>
      <c r="B108" s="97"/>
      <c r="C108" s="97"/>
      <c r="D108" s="97"/>
      <c r="E108" s="97"/>
      <c r="F108" s="97"/>
      <c r="G108" s="97"/>
      <c r="H108" s="97"/>
      <c r="I108" s="97"/>
      <c r="J108" s="97"/>
      <c r="K108" s="97"/>
      <c r="L108" s="97"/>
      <c r="M108" s="97"/>
      <c r="N108" s="97"/>
      <c r="O108" s="97"/>
      <c r="P108" s="97"/>
      <c r="Q108" s="97"/>
      <c r="R108" s="97"/>
    </row>
    <row r="109" spans="1:18" ht="26.1" customHeight="1">
      <c r="A109" s="97"/>
      <c r="B109" s="97"/>
      <c r="C109" s="97"/>
      <c r="D109" s="97"/>
      <c r="E109" s="97"/>
      <c r="F109" s="97"/>
      <c r="G109" s="97"/>
      <c r="H109" s="97"/>
      <c r="I109" s="97"/>
      <c r="J109" s="97"/>
      <c r="K109" s="97"/>
      <c r="L109" s="97"/>
      <c r="M109" s="97"/>
      <c r="N109" s="97"/>
      <c r="O109" s="97"/>
      <c r="P109" s="97"/>
      <c r="Q109" s="97"/>
      <c r="R109" s="97"/>
    </row>
    <row r="110" spans="1:18" ht="26.1" customHeight="1">
      <c r="A110" s="97"/>
      <c r="B110" s="97"/>
      <c r="C110" s="97"/>
      <c r="D110" s="97"/>
      <c r="E110" s="97"/>
      <c r="F110" s="97"/>
      <c r="G110" s="97"/>
      <c r="H110" s="97"/>
      <c r="I110" s="97"/>
      <c r="J110" s="97"/>
      <c r="K110" s="97"/>
      <c r="L110" s="97"/>
      <c r="M110" s="97"/>
      <c r="N110" s="97"/>
      <c r="O110" s="97"/>
      <c r="P110" s="97"/>
      <c r="Q110" s="97"/>
      <c r="R110" s="97"/>
    </row>
    <row r="111" spans="1:18" ht="26.1" customHeight="1">
      <c r="A111" s="97"/>
      <c r="B111" s="97"/>
      <c r="C111" s="97"/>
      <c r="D111" s="97"/>
      <c r="E111" s="97"/>
      <c r="F111" s="97"/>
      <c r="G111" s="97"/>
      <c r="H111" s="97"/>
      <c r="I111" s="97"/>
      <c r="J111" s="97"/>
      <c r="K111" s="97"/>
      <c r="L111" s="97"/>
      <c r="M111" s="97"/>
      <c r="N111" s="97"/>
      <c r="O111" s="97"/>
      <c r="P111" s="97"/>
      <c r="Q111" s="97"/>
      <c r="R111" s="97"/>
    </row>
    <row r="112" spans="1:18" ht="26.1" customHeight="1">
      <c r="A112" s="97"/>
      <c r="B112" s="97"/>
      <c r="C112" s="97"/>
      <c r="D112" s="97"/>
      <c r="E112" s="97"/>
      <c r="F112" s="97"/>
      <c r="G112" s="97"/>
      <c r="H112" s="97"/>
      <c r="I112" s="97"/>
      <c r="J112" s="97"/>
      <c r="K112" s="97"/>
      <c r="L112" s="97"/>
      <c r="M112" s="97"/>
      <c r="N112" s="97"/>
      <c r="O112" s="97"/>
      <c r="P112" s="97"/>
      <c r="Q112" s="97"/>
      <c r="R112" s="97"/>
    </row>
    <row r="113" spans="1:18" ht="26.1" customHeight="1">
      <c r="A113" s="97"/>
      <c r="B113" s="97"/>
      <c r="C113" s="97"/>
      <c r="D113" s="97"/>
      <c r="E113" s="97"/>
      <c r="F113" s="97"/>
      <c r="G113" s="97"/>
      <c r="H113" s="97"/>
      <c r="I113" s="97"/>
      <c r="J113" s="97"/>
      <c r="K113" s="97"/>
      <c r="L113" s="97"/>
      <c r="M113" s="97"/>
      <c r="N113" s="97"/>
      <c r="O113" s="97"/>
      <c r="P113" s="97"/>
      <c r="Q113" s="97"/>
      <c r="R113" s="97"/>
    </row>
    <row r="114" spans="1:18" ht="26.1" customHeight="1">
      <c r="A114" s="97"/>
      <c r="B114" s="97"/>
      <c r="C114" s="97"/>
      <c r="D114" s="97"/>
      <c r="E114" s="97"/>
      <c r="F114" s="97"/>
      <c r="G114" s="97"/>
      <c r="H114" s="97"/>
      <c r="I114" s="97"/>
      <c r="J114" s="97"/>
      <c r="K114" s="97"/>
      <c r="L114" s="97"/>
      <c r="M114" s="97"/>
      <c r="N114" s="97"/>
      <c r="O114" s="97"/>
      <c r="P114" s="97"/>
      <c r="Q114" s="97"/>
      <c r="R114" s="97"/>
    </row>
    <row r="115" spans="1:18" ht="26.1" customHeight="1">
      <c r="A115" s="97"/>
      <c r="B115" s="97"/>
      <c r="C115" s="97"/>
      <c r="D115" s="97"/>
      <c r="E115" s="97"/>
      <c r="F115" s="97"/>
      <c r="G115" s="97"/>
      <c r="H115" s="97"/>
      <c r="I115" s="97"/>
      <c r="J115" s="97"/>
      <c r="K115" s="97"/>
      <c r="L115" s="97"/>
      <c r="M115" s="97"/>
      <c r="N115" s="97"/>
      <c r="O115" s="97"/>
      <c r="P115" s="97"/>
      <c r="Q115" s="97"/>
      <c r="R115" s="97"/>
    </row>
    <row r="116" spans="1:18" ht="26.1" customHeight="1">
      <c r="A116" s="97"/>
      <c r="B116" s="97"/>
      <c r="C116" s="97"/>
      <c r="D116" s="97"/>
      <c r="E116" s="97"/>
      <c r="F116" s="97"/>
      <c r="G116" s="97"/>
      <c r="H116" s="97"/>
      <c r="I116" s="97"/>
      <c r="J116" s="97"/>
      <c r="K116" s="97"/>
      <c r="L116" s="97"/>
      <c r="M116" s="97"/>
      <c r="N116" s="97"/>
      <c r="O116" s="97"/>
      <c r="P116" s="97"/>
      <c r="Q116" s="97"/>
      <c r="R116" s="97"/>
    </row>
    <row r="117" spans="1:18" ht="26.1" customHeight="1">
      <c r="A117" s="97"/>
      <c r="B117" s="97"/>
      <c r="C117" s="97"/>
      <c r="D117" s="97"/>
      <c r="E117" s="97"/>
      <c r="F117" s="97"/>
      <c r="G117" s="97"/>
      <c r="H117" s="97"/>
      <c r="I117" s="97"/>
      <c r="J117" s="97"/>
      <c r="K117" s="97"/>
      <c r="L117" s="97"/>
      <c r="M117" s="97"/>
      <c r="N117" s="97"/>
      <c r="O117" s="97"/>
      <c r="P117" s="97"/>
      <c r="Q117" s="97"/>
      <c r="R117" s="97"/>
    </row>
    <row r="118" spans="1:18" ht="26.1" customHeight="1">
      <c r="A118" s="97"/>
      <c r="B118" s="97"/>
      <c r="C118" s="97"/>
      <c r="D118" s="97"/>
      <c r="E118" s="97"/>
      <c r="F118" s="97"/>
      <c r="G118" s="97"/>
      <c r="H118" s="97"/>
      <c r="I118" s="97"/>
      <c r="J118" s="97"/>
      <c r="K118" s="97"/>
      <c r="L118" s="97"/>
      <c r="M118" s="97"/>
      <c r="N118" s="97"/>
      <c r="O118" s="97"/>
      <c r="P118" s="97"/>
      <c r="Q118" s="97"/>
      <c r="R118" s="97"/>
    </row>
    <row r="119" spans="1:18" ht="26.1" customHeight="1">
      <c r="A119" s="97"/>
      <c r="B119" s="97"/>
      <c r="C119" s="97"/>
      <c r="D119" s="97"/>
      <c r="E119" s="97"/>
      <c r="F119" s="97"/>
      <c r="G119" s="97"/>
      <c r="H119" s="97"/>
      <c r="I119" s="97"/>
      <c r="J119" s="97"/>
      <c r="K119" s="97"/>
      <c r="L119" s="97"/>
      <c r="M119" s="97"/>
      <c r="N119" s="97"/>
      <c r="O119" s="97"/>
      <c r="P119" s="97"/>
      <c r="Q119" s="97"/>
      <c r="R119" s="97"/>
    </row>
    <row r="120" spans="1:18" ht="26.1" customHeight="1">
      <c r="A120" s="97"/>
      <c r="B120" s="97"/>
      <c r="C120" s="97"/>
      <c r="D120" s="97"/>
      <c r="E120" s="97"/>
      <c r="F120" s="97"/>
      <c r="G120" s="97"/>
      <c r="H120" s="97"/>
      <c r="I120" s="97"/>
      <c r="J120" s="97"/>
      <c r="K120" s="97"/>
      <c r="L120" s="97"/>
      <c r="M120" s="97"/>
      <c r="N120" s="97"/>
      <c r="O120" s="97"/>
      <c r="P120" s="97"/>
      <c r="Q120" s="97"/>
      <c r="R120" s="97"/>
    </row>
    <row r="121" spans="1:18" ht="26.1" customHeight="1">
      <c r="A121" s="97"/>
      <c r="B121" s="97"/>
      <c r="C121" s="97"/>
      <c r="D121" s="97"/>
      <c r="E121" s="97"/>
      <c r="F121" s="97"/>
      <c r="G121" s="97"/>
      <c r="H121" s="97"/>
      <c r="I121" s="97"/>
      <c r="J121" s="97"/>
      <c r="K121" s="97"/>
      <c r="L121" s="97"/>
      <c r="M121" s="97"/>
      <c r="N121" s="97"/>
      <c r="O121" s="97"/>
      <c r="P121" s="97"/>
      <c r="Q121" s="97"/>
      <c r="R121" s="97"/>
    </row>
    <row r="122" spans="1:18" ht="26.1" customHeight="1">
      <c r="A122" s="97"/>
      <c r="B122" s="97"/>
      <c r="C122" s="97"/>
      <c r="D122" s="97"/>
      <c r="E122" s="97"/>
      <c r="F122" s="97"/>
      <c r="G122" s="97"/>
      <c r="H122" s="97"/>
      <c r="I122" s="97"/>
      <c r="J122" s="97"/>
      <c r="K122" s="97"/>
      <c r="L122" s="97"/>
      <c r="M122" s="97"/>
      <c r="N122" s="97"/>
      <c r="O122" s="97"/>
      <c r="P122" s="97"/>
      <c r="Q122" s="97"/>
      <c r="R122" s="97"/>
    </row>
    <row r="123" spans="1:18" ht="26.1" customHeight="1">
      <c r="A123" s="97"/>
      <c r="B123" s="97"/>
      <c r="C123" s="97"/>
      <c r="D123" s="97"/>
      <c r="E123" s="97"/>
      <c r="F123" s="97"/>
      <c r="G123" s="97"/>
      <c r="H123" s="97"/>
      <c r="I123" s="97"/>
      <c r="J123" s="97"/>
      <c r="K123" s="97"/>
      <c r="L123" s="97"/>
      <c r="M123" s="97"/>
      <c r="N123" s="97"/>
      <c r="O123" s="97"/>
      <c r="P123" s="97"/>
      <c r="Q123" s="97"/>
      <c r="R123" s="97"/>
    </row>
    <row r="124" spans="1:18" ht="26.1" customHeight="1">
      <c r="A124" s="97"/>
      <c r="B124" s="97"/>
      <c r="C124" s="97"/>
      <c r="D124" s="97"/>
      <c r="E124" s="97"/>
      <c r="F124" s="97"/>
      <c r="G124" s="97"/>
      <c r="H124" s="97"/>
      <c r="I124" s="97"/>
      <c r="J124" s="97"/>
      <c r="K124" s="97"/>
      <c r="L124" s="97"/>
      <c r="M124" s="97"/>
      <c r="N124" s="97"/>
      <c r="O124" s="97"/>
      <c r="P124" s="97"/>
      <c r="Q124" s="97"/>
      <c r="R124" s="97"/>
    </row>
    <row r="125" spans="1:18" ht="26.1" customHeight="1">
      <c r="A125" s="97"/>
      <c r="B125" s="97"/>
      <c r="C125" s="97"/>
      <c r="D125" s="97"/>
      <c r="E125" s="97"/>
      <c r="F125" s="97"/>
      <c r="G125" s="97"/>
      <c r="H125" s="97"/>
      <c r="I125" s="97"/>
      <c r="J125" s="97"/>
      <c r="K125" s="97"/>
      <c r="L125" s="97"/>
      <c r="M125" s="97"/>
      <c r="N125" s="97"/>
      <c r="O125" s="97"/>
      <c r="P125" s="97"/>
      <c r="Q125" s="97"/>
      <c r="R125" s="97"/>
    </row>
    <row r="126" spans="1:18" ht="26.1" customHeight="1">
      <c r="A126" s="97"/>
      <c r="B126" s="97"/>
      <c r="C126" s="97"/>
      <c r="D126" s="97"/>
      <c r="E126" s="97"/>
      <c r="F126" s="97"/>
      <c r="G126" s="97"/>
      <c r="H126" s="97"/>
      <c r="I126" s="97"/>
      <c r="J126" s="97"/>
      <c r="K126" s="97"/>
      <c r="L126" s="97"/>
      <c r="M126" s="97"/>
      <c r="N126" s="97"/>
      <c r="O126" s="97"/>
      <c r="P126" s="97"/>
      <c r="Q126" s="97"/>
      <c r="R126" s="97"/>
    </row>
    <row r="127" spans="1:18" ht="26.1" customHeight="1">
      <c r="A127" s="97"/>
      <c r="B127" s="97"/>
      <c r="C127" s="97"/>
      <c r="D127" s="97"/>
      <c r="E127" s="97"/>
      <c r="F127" s="97"/>
      <c r="G127" s="97"/>
      <c r="H127" s="97"/>
      <c r="I127" s="97"/>
      <c r="J127" s="97"/>
      <c r="K127" s="97"/>
      <c r="L127" s="97"/>
      <c r="M127" s="97"/>
      <c r="N127" s="97"/>
      <c r="O127" s="97"/>
      <c r="P127" s="97"/>
      <c r="Q127" s="97"/>
      <c r="R127" s="97"/>
    </row>
    <row r="128" spans="1:18" ht="26.1" customHeight="1">
      <c r="A128" s="97"/>
      <c r="B128" s="97"/>
      <c r="C128" s="97"/>
      <c r="D128" s="97"/>
      <c r="E128" s="97"/>
      <c r="F128" s="97"/>
      <c r="G128" s="97"/>
      <c r="H128" s="97"/>
      <c r="I128" s="97"/>
      <c r="J128" s="97"/>
      <c r="K128" s="97"/>
      <c r="L128" s="97"/>
      <c r="M128" s="97"/>
      <c r="N128" s="97"/>
      <c r="O128" s="97"/>
      <c r="P128" s="97"/>
      <c r="Q128" s="97"/>
      <c r="R128" s="97"/>
    </row>
    <row r="129" spans="1:18" ht="26.1" customHeight="1">
      <c r="A129" s="97"/>
      <c r="B129" s="97"/>
      <c r="C129" s="97"/>
      <c r="D129" s="97"/>
      <c r="E129" s="97"/>
      <c r="F129" s="97"/>
      <c r="G129" s="97"/>
      <c r="H129" s="97"/>
      <c r="I129" s="97"/>
      <c r="J129" s="97"/>
      <c r="K129" s="97"/>
      <c r="L129" s="97"/>
      <c r="M129" s="97"/>
      <c r="N129" s="97"/>
      <c r="O129" s="97"/>
      <c r="P129" s="97"/>
      <c r="Q129" s="97"/>
      <c r="R129" s="97"/>
    </row>
    <row r="130" spans="1:18" ht="26.1" customHeight="1">
      <c r="A130" s="97"/>
      <c r="B130" s="97"/>
      <c r="C130" s="97"/>
      <c r="D130" s="97"/>
      <c r="E130" s="97"/>
      <c r="F130" s="97"/>
      <c r="G130" s="97"/>
      <c r="H130" s="97"/>
      <c r="I130" s="97"/>
      <c r="J130" s="97"/>
      <c r="K130" s="97"/>
      <c r="L130" s="97"/>
      <c r="M130" s="97"/>
      <c r="N130" s="97"/>
      <c r="O130" s="97"/>
      <c r="P130" s="97"/>
      <c r="Q130" s="97"/>
      <c r="R130" s="97"/>
    </row>
    <row r="131" spans="1:18" ht="26.1" customHeight="1">
      <c r="A131" s="97"/>
      <c r="B131" s="97"/>
      <c r="C131" s="97"/>
      <c r="D131" s="97"/>
      <c r="E131" s="97"/>
      <c r="F131" s="97"/>
      <c r="G131" s="97"/>
      <c r="H131" s="97"/>
      <c r="I131" s="97"/>
      <c r="J131" s="97"/>
      <c r="K131" s="97"/>
      <c r="L131" s="97"/>
      <c r="M131" s="97"/>
      <c r="N131" s="97"/>
      <c r="O131" s="97"/>
      <c r="P131" s="97"/>
      <c r="Q131" s="97"/>
      <c r="R131" s="97"/>
    </row>
    <row r="132" spans="1:18" ht="26.1" customHeight="1">
      <c r="A132" s="97"/>
      <c r="B132" s="97"/>
      <c r="C132" s="97"/>
      <c r="D132" s="97"/>
      <c r="E132" s="97"/>
      <c r="F132" s="97"/>
      <c r="G132" s="97"/>
      <c r="H132" s="97"/>
      <c r="I132" s="97"/>
      <c r="J132" s="97"/>
      <c r="K132" s="97"/>
      <c r="L132" s="97"/>
      <c r="M132" s="97"/>
      <c r="N132" s="97"/>
      <c r="O132" s="97"/>
      <c r="P132" s="97"/>
      <c r="Q132" s="97"/>
      <c r="R132" s="97"/>
    </row>
    <row r="133" spans="1:18" ht="26.1" customHeight="1">
      <c r="A133" s="97"/>
      <c r="B133" s="97"/>
      <c r="C133" s="97"/>
      <c r="D133" s="97"/>
      <c r="E133" s="97"/>
      <c r="F133" s="97"/>
      <c r="G133" s="97"/>
      <c r="H133" s="97"/>
      <c r="I133" s="97"/>
      <c r="J133" s="97"/>
      <c r="K133" s="97"/>
      <c r="L133" s="97"/>
      <c r="M133" s="97"/>
      <c r="N133" s="97"/>
      <c r="O133" s="97"/>
      <c r="P133" s="97"/>
      <c r="Q133" s="97"/>
      <c r="R133" s="97"/>
    </row>
    <row r="134" spans="1:18" ht="26.1" customHeight="1">
      <c r="A134" s="97"/>
      <c r="B134" s="97"/>
      <c r="C134" s="97"/>
      <c r="D134" s="97"/>
      <c r="E134" s="97"/>
      <c r="F134" s="97"/>
      <c r="G134" s="97"/>
      <c r="H134" s="97"/>
      <c r="I134" s="97"/>
      <c r="J134" s="97"/>
      <c r="K134" s="97"/>
      <c r="L134" s="97"/>
      <c r="M134" s="97"/>
      <c r="N134" s="97"/>
      <c r="O134" s="97"/>
      <c r="P134" s="97"/>
      <c r="Q134" s="97"/>
      <c r="R134" s="97"/>
    </row>
    <row r="135" spans="1:18" ht="26.1" customHeight="1">
      <c r="A135" s="97"/>
      <c r="B135" s="97"/>
      <c r="C135" s="97"/>
      <c r="D135" s="97"/>
      <c r="E135" s="97"/>
      <c r="F135" s="97"/>
      <c r="G135" s="97"/>
      <c r="H135" s="97"/>
      <c r="I135" s="97"/>
      <c r="J135" s="97"/>
      <c r="K135" s="97"/>
      <c r="L135" s="97"/>
      <c r="M135" s="97"/>
      <c r="N135" s="97"/>
      <c r="O135" s="97"/>
      <c r="P135" s="97"/>
      <c r="Q135" s="97"/>
      <c r="R135" s="97"/>
    </row>
    <row r="136" spans="1:18" ht="26.1" customHeight="1">
      <c r="A136" s="97"/>
      <c r="B136" s="97"/>
      <c r="C136" s="97"/>
      <c r="D136" s="97"/>
      <c r="E136" s="97"/>
      <c r="F136" s="97"/>
      <c r="G136" s="97"/>
      <c r="H136" s="97"/>
      <c r="I136" s="97"/>
      <c r="J136" s="97"/>
      <c r="K136" s="97"/>
      <c r="L136" s="97"/>
      <c r="M136" s="97"/>
      <c r="N136" s="97"/>
      <c r="O136" s="97"/>
      <c r="P136" s="97"/>
      <c r="Q136" s="97"/>
      <c r="R136" s="97"/>
    </row>
    <row r="137" spans="1:18" ht="26.1" customHeight="1">
      <c r="A137" s="97"/>
      <c r="B137" s="97"/>
      <c r="C137" s="97"/>
      <c r="D137" s="97"/>
      <c r="E137" s="97"/>
      <c r="F137" s="97"/>
      <c r="G137" s="97"/>
      <c r="H137" s="97"/>
      <c r="I137" s="97"/>
      <c r="J137" s="97"/>
      <c r="K137" s="97"/>
      <c r="L137" s="97"/>
      <c r="M137" s="97"/>
      <c r="N137" s="97"/>
      <c r="O137" s="97"/>
      <c r="P137" s="97"/>
      <c r="Q137" s="97"/>
      <c r="R137" s="97"/>
    </row>
    <row r="138" spans="1:18" ht="26.1" customHeight="1">
      <c r="A138" s="97"/>
      <c r="B138" s="97"/>
      <c r="C138" s="97"/>
      <c r="D138" s="97"/>
      <c r="E138" s="97"/>
      <c r="F138" s="97"/>
      <c r="G138" s="97"/>
      <c r="H138" s="97"/>
      <c r="I138" s="97"/>
      <c r="J138" s="97"/>
      <c r="K138" s="97"/>
      <c r="L138" s="97"/>
      <c r="M138" s="97"/>
      <c r="N138" s="97"/>
      <c r="O138" s="97"/>
      <c r="P138" s="97"/>
      <c r="Q138" s="97"/>
      <c r="R138" s="97"/>
    </row>
    <row r="139" spans="1:18" ht="26.1" customHeight="1">
      <c r="A139" s="97"/>
      <c r="B139" s="97"/>
      <c r="C139" s="97"/>
      <c r="D139" s="97"/>
      <c r="E139" s="97"/>
      <c r="F139" s="97"/>
      <c r="G139" s="97"/>
      <c r="H139" s="97"/>
      <c r="I139" s="97"/>
      <c r="J139" s="97"/>
      <c r="K139" s="97"/>
      <c r="L139" s="97"/>
      <c r="M139" s="97"/>
      <c r="N139" s="97"/>
      <c r="O139" s="97"/>
      <c r="P139" s="97"/>
      <c r="Q139" s="97"/>
      <c r="R139" s="97"/>
    </row>
    <row r="140" spans="1:18" ht="26.1" customHeight="1">
      <c r="A140" s="97"/>
      <c r="B140" s="97"/>
      <c r="C140" s="97"/>
      <c r="D140" s="97"/>
      <c r="E140" s="97"/>
      <c r="F140" s="97"/>
      <c r="G140" s="97"/>
      <c r="H140" s="97"/>
      <c r="I140" s="97"/>
      <c r="J140" s="97"/>
      <c r="K140" s="97"/>
      <c r="L140" s="97"/>
      <c r="M140" s="97"/>
      <c r="N140" s="97"/>
      <c r="O140" s="97"/>
      <c r="P140" s="97"/>
      <c r="Q140" s="97"/>
      <c r="R140" s="97"/>
    </row>
    <row r="141" spans="1:18" ht="26.1" customHeight="1">
      <c r="A141" s="97"/>
      <c r="B141" s="97"/>
      <c r="C141" s="97"/>
      <c r="D141" s="97"/>
      <c r="E141" s="97"/>
      <c r="F141" s="97"/>
      <c r="G141" s="97"/>
      <c r="H141" s="97"/>
      <c r="I141" s="97"/>
      <c r="J141" s="97"/>
      <c r="K141" s="97"/>
      <c r="L141" s="97"/>
      <c r="M141" s="97"/>
      <c r="N141" s="97"/>
      <c r="O141" s="97"/>
      <c r="P141" s="97"/>
      <c r="Q141" s="97"/>
      <c r="R141" s="97"/>
    </row>
    <row r="142" spans="1:18" ht="26.1" customHeight="1">
      <c r="A142" s="97"/>
      <c r="B142" s="97"/>
      <c r="C142" s="97"/>
      <c r="D142" s="97"/>
      <c r="E142" s="97"/>
      <c r="F142" s="97"/>
      <c r="G142" s="97"/>
      <c r="H142" s="97"/>
      <c r="I142" s="97"/>
      <c r="J142" s="97"/>
      <c r="K142" s="97"/>
      <c r="L142" s="97"/>
      <c r="M142" s="97"/>
      <c r="N142" s="97"/>
      <c r="O142" s="97"/>
      <c r="P142" s="97"/>
      <c r="Q142" s="97"/>
      <c r="R142" s="97"/>
    </row>
    <row r="143" spans="1:18" ht="26.1" customHeight="1">
      <c r="A143" s="97"/>
      <c r="B143" s="97"/>
      <c r="C143" s="97"/>
      <c r="D143" s="97"/>
      <c r="E143" s="97"/>
      <c r="F143" s="97"/>
      <c r="G143" s="97"/>
      <c r="H143" s="97"/>
      <c r="I143" s="97"/>
      <c r="J143" s="97"/>
      <c r="K143" s="97"/>
      <c r="L143" s="97"/>
      <c r="M143" s="97"/>
      <c r="N143" s="97"/>
      <c r="O143" s="97"/>
      <c r="P143" s="97"/>
      <c r="Q143" s="97"/>
      <c r="R143" s="97"/>
    </row>
    <row r="144" spans="1:18" ht="26.1" customHeight="1">
      <c r="A144" s="97"/>
      <c r="B144" s="97"/>
      <c r="C144" s="97"/>
      <c r="D144" s="97"/>
      <c r="E144" s="97"/>
      <c r="F144" s="97"/>
      <c r="G144" s="97"/>
      <c r="H144" s="97"/>
      <c r="I144" s="97"/>
      <c r="J144" s="97"/>
      <c r="K144" s="97"/>
      <c r="L144" s="97"/>
      <c r="M144" s="97"/>
      <c r="N144" s="97"/>
      <c r="O144" s="97"/>
      <c r="P144" s="97"/>
      <c r="Q144" s="97"/>
      <c r="R144" s="97"/>
    </row>
    <row r="145" spans="1:18" ht="26.1" customHeight="1">
      <c r="A145" s="97"/>
      <c r="B145" s="97"/>
      <c r="C145" s="97"/>
      <c r="D145" s="97"/>
      <c r="E145" s="97"/>
      <c r="F145" s="97"/>
      <c r="G145" s="97"/>
      <c r="H145" s="97"/>
      <c r="I145" s="97"/>
      <c r="J145" s="97"/>
      <c r="K145" s="97"/>
      <c r="L145" s="97"/>
      <c r="M145" s="97"/>
      <c r="N145" s="97"/>
      <c r="O145" s="97"/>
      <c r="P145" s="97"/>
      <c r="Q145" s="97"/>
      <c r="R145" s="97"/>
    </row>
    <row r="146" spans="1:18" ht="26.1" customHeight="1">
      <c r="A146" s="97"/>
      <c r="B146" s="97"/>
      <c r="C146" s="97"/>
      <c r="D146" s="97"/>
      <c r="E146" s="97"/>
      <c r="F146" s="97"/>
      <c r="G146" s="97"/>
      <c r="H146" s="97"/>
      <c r="I146" s="97"/>
      <c r="J146" s="97"/>
      <c r="K146" s="97"/>
      <c r="L146" s="97"/>
      <c r="M146" s="97"/>
      <c r="N146" s="97"/>
      <c r="O146" s="97"/>
      <c r="P146" s="97"/>
      <c r="Q146" s="97"/>
      <c r="R146" s="97"/>
    </row>
    <row r="147" spans="1:18" ht="26.1" customHeight="1">
      <c r="A147" s="97"/>
      <c r="B147" s="97"/>
      <c r="C147" s="97"/>
      <c r="D147" s="97"/>
      <c r="E147" s="97"/>
      <c r="F147" s="97"/>
      <c r="G147" s="97"/>
      <c r="H147" s="97"/>
      <c r="I147" s="97"/>
      <c r="J147" s="97"/>
      <c r="K147" s="97"/>
      <c r="L147" s="97"/>
      <c r="M147" s="97"/>
      <c r="N147" s="97"/>
      <c r="O147" s="97"/>
      <c r="P147" s="97"/>
      <c r="Q147" s="97"/>
      <c r="R147" s="97"/>
    </row>
    <row r="148" spans="1:18" ht="26.1" customHeight="1">
      <c r="A148" s="97"/>
      <c r="B148" s="97"/>
      <c r="C148" s="97"/>
      <c r="D148" s="97"/>
      <c r="E148" s="97"/>
      <c r="F148" s="97"/>
      <c r="G148" s="97"/>
      <c r="H148" s="97"/>
      <c r="I148" s="97"/>
      <c r="J148" s="97"/>
      <c r="K148" s="97"/>
      <c r="L148" s="97"/>
      <c r="M148" s="97"/>
      <c r="N148" s="97"/>
      <c r="O148" s="97"/>
      <c r="P148" s="97"/>
      <c r="Q148" s="97"/>
      <c r="R148" s="97"/>
    </row>
    <row r="149" spans="1:18" ht="26.1" customHeight="1">
      <c r="A149" s="97"/>
      <c r="B149" s="97"/>
      <c r="C149" s="97"/>
      <c r="D149" s="97"/>
      <c r="E149" s="97"/>
      <c r="F149" s="97"/>
      <c r="G149" s="97"/>
      <c r="H149" s="97"/>
      <c r="I149" s="97"/>
      <c r="J149" s="97"/>
      <c r="K149" s="97"/>
      <c r="L149" s="97"/>
      <c r="M149" s="97"/>
      <c r="N149" s="97"/>
      <c r="O149" s="97"/>
      <c r="P149" s="97"/>
      <c r="Q149" s="97"/>
      <c r="R149" s="97"/>
    </row>
    <row r="150" spans="1:18" ht="26.1" customHeight="1">
      <c r="A150" s="97"/>
      <c r="B150" s="97"/>
      <c r="C150" s="97"/>
      <c r="D150" s="97"/>
      <c r="E150" s="97"/>
      <c r="F150" s="97"/>
      <c r="G150" s="97"/>
      <c r="H150" s="97"/>
      <c r="I150" s="97"/>
      <c r="J150" s="97"/>
      <c r="K150" s="97"/>
      <c r="L150" s="97"/>
      <c r="M150" s="97"/>
      <c r="N150" s="97"/>
      <c r="O150" s="97"/>
      <c r="P150" s="97"/>
      <c r="Q150" s="97"/>
      <c r="R150" s="97"/>
    </row>
    <row r="151" spans="1:18" ht="26.1" customHeight="1">
      <c r="A151" s="97"/>
      <c r="B151" s="97"/>
      <c r="C151" s="97"/>
      <c r="D151" s="97"/>
      <c r="E151" s="97"/>
      <c r="F151" s="97"/>
      <c r="G151" s="97"/>
      <c r="H151" s="97"/>
      <c r="I151" s="97"/>
      <c r="J151" s="97"/>
      <c r="K151" s="97"/>
      <c r="L151" s="97"/>
      <c r="M151" s="97"/>
      <c r="N151" s="97"/>
      <c r="O151" s="97"/>
      <c r="P151" s="97"/>
      <c r="Q151" s="97"/>
      <c r="R151" s="97"/>
    </row>
    <row r="152" spans="1:18" ht="26.1" customHeight="1">
      <c r="A152" s="97"/>
      <c r="B152" s="97"/>
      <c r="C152" s="97"/>
      <c r="D152" s="97"/>
      <c r="E152" s="97"/>
      <c r="F152" s="97"/>
      <c r="G152" s="97"/>
      <c r="H152" s="97"/>
      <c r="I152" s="97"/>
      <c r="J152" s="97"/>
      <c r="K152" s="97"/>
      <c r="L152" s="97"/>
      <c r="M152" s="97"/>
      <c r="N152" s="97"/>
      <c r="O152" s="97"/>
      <c r="P152" s="97"/>
      <c r="Q152" s="97"/>
      <c r="R152" s="97"/>
    </row>
    <row r="153" spans="1:18" ht="26.1" customHeight="1">
      <c r="A153" s="97"/>
      <c r="B153" s="97"/>
      <c r="C153" s="97"/>
      <c r="D153" s="97"/>
      <c r="E153" s="97"/>
      <c r="F153" s="97"/>
      <c r="G153" s="97"/>
      <c r="H153" s="97"/>
      <c r="I153" s="97"/>
      <c r="J153" s="97"/>
      <c r="K153" s="97"/>
      <c r="L153" s="97"/>
      <c r="M153" s="97"/>
      <c r="N153" s="97"/>
      <c r="O153" s="97"/>
      <c r="P153" s="97"/>
      <c r="Q153" s="97"/>
      <c r="R153" s="97"/>
    </row>
    <row r="154" spans="1:18" ht="26.1" customHeight="1">
      <c r="A154" s="97"/>
      <c r="B154" s="97"/>
      <c r="C154" s="97"/>
      <c r="D154" s="97"/>
      <c r="E154" s="97"/>
      <c r="F154" s="97"/>
      <c r="G154" s="97"/>
      <c r="H154" s="97"/>
      <c r="I154" s="97"/>
      <c r="J154" s="97"/>
      <c r="K154" s="97"/>
      <c r="L154" s="97"/>
      <c r="M154" s="97"/>
      <c r="N154" s="97"/>
      <c r="O154" s="97"/>
      <c r="P154" s="97"/>
      <c r="Q154" s="97"/>
      <c r="R154" s="97"/>
    </row>
    <row r="155" spans="1:18" ht="26.1" customHeight="1">
      <c r="A155" s="97"/>
      <c r="B155" s="97"/>
      <c r="C155" s="97"/>
      <c r="D155" s="97"/>
      <c r="E155" s="97"/>
      <c r="F155" s="97"/>
      <c r="G155" s="97"/>
      <c r="H155" s="97"/>
      <c r="I155" s="97"/>
      <c r="J155" s="97"/>
      <c r="K155" s="97"/>
      <c r="L155" s="97"/>
      <c r="M155" s="97"/>
      <c r="N155" s="97"/>
      <c r="O155" s="97"/>
      <c r="P155" s="97"/>
      <c r="Q155" s="97"/>
      <c r="R155" s="97"/>
    </row>
    <row r="156" spans="1:18" ht="26.1" customHeight="1">
      <c r="A156" s="97"/>
      <c r="B156" s="97"/>
      <c r="C156" s="97"/>
      <c r="D156" s="97"/>
      <c r="E156" s="97"/>
      <c r="F156" s="97"/>
      <c r="G156" s="97"/>
      <c r="H156" s="97"/>
      <c r="I156" s="97"/>
      <c r="J156" s="97"/>
      <c r="K156" s="97"/>
      <c r="L156" s="97"/>
      <c r="M156" s="97"/>
      <c r="N156" s="97"/>
      <c r="O156" s="97"/>
      <c r="P156" s="97"/>
      <c r="Q156" s="97"/>
      <c r="R156" s="97"/>
    </row>
    <row r="157" spans="1:18" ht="26.1" customHeight="1">
      <c r="A157" s="97"/>
      <c r="B157" s="97"/>
      <c r="C157" s="97"/>
      <c r="D157" s="97"/>
      <c r="E157" s="97"/>
      <c r="F157" s="97"/>
      <c r="G157" s="97"/>
      <c r="H157" s="97"/>
      <c r="I157" s="97"/>
      <c r="J157" s="97"/>
      <c r="K157" s="97"/>
      <c r="L157" s="97"/>
      <c r="M157" s="97"/>
      <c r="N157" s="97"/>
      <c r="O157" s="97"/>
      <c r="P157" s="97"/>
      <c r="Q157" s="97"/>
      <c r="R157" s="97"/>
    </row>
  </sheetData>
  <mergeCells count="23">
    <mergeCell ref="O3:R3"/>
    <mergeCell ref="A5:L5"/>
    <mergeCell ref="L8:R8"/>
    <mergeCell ref="J9:K9"/>
    <mergeCell ref="L9:R9"/>
    <mergeCell ref="L10:R10"/>
    <mergeCell ref="L11:R11"/>
    <mergeCell ref="L12:R12"/>
    <mergeCell ref="M13:Q13"/>
    <mergeCell ref="A15:R15"/>
    <mergeCell ref="A17:R17"/>
    <mergeCell ref="B22:R22"/>
    <mergeCell ref="C24:R24"/>
    <mergeCell ref="C25:R25"/>
    <mergeCell ref="C26:R26"/>
    <mergeCell ref="C27:R27"/>
    <mergeCell ref="C28:R28"/>
    <mergeCell ref="C30:R30"/>
    <mergeCell ref="B41:R41"/>
    <mergeCell ref="B42:R42"/>
    <mergeCell ref="B43:R43"/>
    <mergeCell ref="C46:R46"/>
    <mergeCell ref="C47:R47"/>
  </mergeCells>
  <phoneticPr fontId="16"/>
  <dataValidations count="2">
    <dataValidation imeMode="off" allowBlank="1" showDropDown="0" showInputMessage="1" showErrorMessage="1" sqref="J9"/>
    <dataValidation imeMode="fullKatakana" allowBlank="1" showDropDown="0" showInputMessage="1" showErrorMessage="1" sqref="L8:R12"/>
  </dataValidations>
  <printOptions horizontalCentered="1"/>
  <pageMargins left="0.59055118110236227" right="0.59055118110236227" top="0.31496062992125984" bottom="0.39370078740157483" header="0.19685039370078741" footer="0.31496062992125984"/>
  <pageSetup paperSize="9" scale="59" fitToWidth="1" fitToHeight="0" orientation="portrait" usePrinterDefaults="1" r:id="rId1"/>
  <headerFooter scaleWithDoc="0">
    <oddFooter xml:space="preserve">&amp;R&amp;10
</oddFooter>
  </headerFooter>
  <rowBreaks count="1" manualBreakCount="1">
    <brk id="32" max="18" man="1"/>
  </rowBreaks>
</worksheet>
</file>

<file path=xl/worksheets/sheet30.xml><?xml version="1.0" encoding="utf-8"?>
<worksheet xmlns="http://schemas.openxmlformats.org/spreadsheetml/2006/main" xmlns:r="http://schemas.openxmlformats.org/officeDocument/2006/relationships" xmlns:mc="http://schemas.openxmlformats.org/markup-compatibility/2006">
  <sheetPr>
    <tabColor rgb="FFD4F3B5"/>
    <pageSetUpPr fitToPage="1"/>
  </sheetPr>
  <dimension ref="A1:Y55"/>
  <sheetViews>
    <sheetView view="pageBreakPreview" topLeftCell="A4" zoomScale="75" zoomScaleSheetLayoutView="75" workbookViewId="0">
      <selection activeCell="Q32" sqref="Q32"/>
    </sheetView>
  </sheetViews>
  <sheetFormatPr defaultRowHeight="12"/>
  <cols>
    <col min="1" max="1" width="0.125" style="1770" customWidth="1"/>
    <col min="2" max="2" width="1.5" style="1770" customWidth="1"/>
    <col min="3" max="3" width="4.375" style="1770" customWidth="1"/>
    <col min="4" max="4" width="14.75" style="1770" customWidth="1"/>
    <col min="5" max="5" width="3.625" style="1771" customWidth="1"/>
    <col min="6" max="7" width="6.375" style="1771" customWidth="1"/>
    <col min="8" max="8" width="12.125" style="1772" customWidth="1"/>
    <col min="9" max="9" width="10.125" style="1772" customWidth="1"/>
    <col min="10" max="10" width="5.5" style="1772" customWidth="1"/>
    <col min="11" max="11" width="5.75" style="1770" customWidth="1"/>
    <col min="12" max="12" width="16.875" style="1771" customWidth="1"/>
    <col min="13" max="13" width="26.75" style="1770" customWidth="1"/>
    <col min="14" max="15" width="8.125" style="1770" customWidth="1"/>
    <col min="16" max="16" width="10.875" style="1770" customWidth="1"/>
    <col min="17" max="17" width="12.5" style="1770" customWidth="1"/>
    <col min="18" max="19" width="3.75" style="1770" customWidth="1"/>
    <col min="20" max="20" width="9" style="1770" customWidth="1"/>
    <col min="21" max="21" width="15.125" style="1770" bestFit="1" customWidth="1"/>
    <col min="22" max="22" width="3.625" style="1770" bestFit="1" customWidth="1"/>
    <col min="23" max="23" width="2.375" style="1770" bestFit="1" customWidth="1"/>
    <col min="24" max="259" width="9" style="1770" customWidth="1"/>
    <col min="260" max="260" width="0.125" style="1770" customWidth="1"/>
    <col min="261" max="261" width="1.5" style="1770" customWidth="1"/>
    <col min="262" max="262" width="4.375" style="1770" customWidth="1"/>
    <col min="263" max="263" width="14.75" style="1770" customWidth="1"/>
    <col min="264" max="264" width="3.625" style="1770" customWidth="1"/>
    <col min="265" max="265" width="6.375" style="1770" customWidth="1"/>
    <col min="266" max="267" width="12.125" style="1770" customWidth="1"/>
    <col min="268" max="268" width="6.5" style="1770" customWidth="1"/>
    <col min="269" max="269" width="16.875" style="1770" customWidth="1"/>
    <col min="270" max="270" width="26.75" style="1770" customWidth="1"/>
    <col min="271" max="272" width="8.125" style="1770" customWidth="1"/>
    <col min="273" max="273" width="10.875" style="1770" customWidth="1"/>
    <col min="274" max="274" width="17.5" style="1770" customWidth="1"/>
    <col min="275" max="276" width="9" style="1770" customWidth="1"/>
    <col min="277" max="277" width="15.125" style="1770" bestFit="1" customWidth="1"/>
    <col min="278" max="278" width="3.625" style="1770" bestFit="1" customWidth="1"/>
    <col min="279" max="279" width="2.375" style="1770" bestFit="1" customWidth="1"/>
    <col min="280" max="515" width="9" style="1770" customWidth="1"/>
    <col min="516" max="516" width="0.125" style="1770" customWidth="1"/>
    <col min="517" max="517" width="1.5" style="1770" customWidth="1"/>
    <col min="518" max="518" width="4.375" style="1770" customWidth="1"/>
    <col min="519" max="519" width="14.75" style="1770" customWidth="1"/>
    <col min="520" max="520" width="3.625" style="1770" customWidth="1"/>
    <col min="521" max="521" width="6.375" style="1770" customWidth="1"/>
    <col min="522" max="523" width="12.125" style="1770" customWidth="1"/>
    <col min="524" max="524" width="6.5" style="1770" customWidth="1"/>
    <col min="525" max="525" width="16.875" style="1770" customWidth="1"/>
    <col min="526" max="526" width="26.75" style="1770" customWidth="1"/>
    <col min="527" max="528" width="8.125" style="1770" customWidth="1"/>
    <col min="529" max="529" width="10.875" style="1770" customWidth="1"/>
    <col min="530" max="530" width="17.5" style="1770" customWidth="1"/>
    <col min="531" max="532" width="9" style="1770" customWidth="1"/>
    <col min="533" max="533" width="15.125" style="1770" bestFit="1" customWidth="1"/>
    <col min="534" max="534" width="3.625" style="1770" bestFit="1" customWidth="1"/>
    <col min="535" max="535" width="2.375" style="1770" bestFit="1" customWidth="1"/>
    <col min="536" max="771" width="9" style="1770" customWidth="1"/>
    <col min="772" max="772" width="0.125" style="1770" customWidth="1"/>
    <col min="773" max="773" width="1.5" style="1770" customWidth="1"/>
    <col min="774" max="774" width="4.375" style="1770" customWidth="1"/>
    <col min="775" max="775" width="14.75" style="1770" customWidth="1"/>
    <col min="776" max="776" width="3.625" style="1770" customWidth="1"/>
    <col min="777" max="777" width="6.375" style="1770" customWidth="1"/>
    <col min="778" max="779" width="12.125" style="1770" customWidth="1"/>
    <col min="780" max="780" width="6.5" style="1770" customWidth="1"/>
    <col min="781" max="781" width="16.875" style="1770" customWidth="1"/>
    <col min="782" max="782" width="26.75" style="1770" customWidth="1"/>
    <col min="783" max="784" width="8.125" style="1770" customWidth="1"/>
    <col min="785" max="785" width="10.875" style="1770" customWidth="1"/>
    <col min="786" max="786" width="17.5" style="1770" customWidth="1"/>
    <col min="787" max="788" width="9" style="1770" customWidth="1"/>
    <col min="789" max="789" width="15.125" style="1770" bestFit="1" customWidth="1"/>
    <col min="790" max="790" width="3.625" style="1770" bestFit="1" customWidth="1"/>
    <col min="791" max="791" width="2.375" style="1770" bestFit="1" customWidth="1"/>
    <col min="792" max="1027" width="9" style="1770" customWidth="1"/>
    <col min="1028" max="1028" width="0.125" style="1770" customWidth="1"/>
    <col min="1029" max="1029" width="1.5" style="1770" customWidth="1"/>
    <col min="1030" max="1030" width="4.375" style="1770" customWidth="1"/>
    <col min="1031" max="1031" width="14.75" style="1770" customWidth="1"/>
    <col min="1032" max="1032" width="3.625" style="1770" customWidth="1"/>
    <col min="1033" max="1033" width="6.375" style="1770" customWidth="1"/>
    <col min="1034" max="1035" width="12.125" style="1770" customWidth="1"/>
    <col min="1036" max="1036" width="6.5" style="1770" customWidth="1"/>
    <col min="1037" max="1037" width="16.875" style="1770" customWidth="1"/>
    <col min="1038" max="1038" width="26.75" style="1770" customWidth="1"/>
    <col min="1039" max="1040" width="8.125" style="1770" customWidth="1"/>
    <col min="1041" max="1041" width="10.875" style="1770" customWidth="1"/>
    <col min="1042" max="1042" width="17.5" style="1770" customWidth="1"/>
    <col min="1043" max="1044" width="9" style="1770" customWidth="1"/>
    <col min="1045" max="1045" width="15.125" style="1770" bestFit="1" customWidth="1"/>
    <col min="1046" max="1046" width="3.625" style="1770" bestFit="1" customWidth="1"/>
    <col min="1047" max="1047" width="2.375" style="1770" bestFit="1" customWidth="1"/>
    <col min="1048" max="1283" width="9" style="1770" customWidth="1"/>
    <col min="1284" max="1284" width="0.125" style="1770" customWidth="1"/>
    <col min="1285" max="1285" width="1.5" style="1770" customWidth="1"/>
    <col min="1286" max="1286" width="4.375" style="1770" customWidth="1"/>
    <col min="1287" max="1287" width="14.75" style="1770" customWidth="1"/>
    <col min="1288" max="1288" width="3.625" style="1770" customWidth="1"/>
    <col min="1289" max="1289" width="6.375" style="1770" customWidth="1"/>
    <col min="1290" max="1291" width="12.125" style="1770" customWidth="1"/>
    <col min="1292" max="1292" width="6.5" style="1770" customWidth="1"/>
    <col min="1293" max="1293" width="16.875" style="1770" customWidth="1"/>
    <col min="1294" max="1294" width="26.75" style="1770" customWidth="1"/>
    <col min="1295" max="1296" width="8.125" style="1770" customWidth="1"/>
    <col min="1297" max="1297" width="10.875" style="1770" customWidth="1"/>
    <col min="1298" max="1298" width="17.5" style="1770" customWidth="1"/>
    <col min="1299" max="1300" width="9" style="1770" customWidth="1"/>
    <col min="1301" max="1301" width="15.125" style="1770" bestFit="1" customWidth="1"/>
    <col min="1302" max="1302" width="3.625" style="1770" bestFit="1" customWidth="1"/>
    <col min="1303" max="1303" width="2.375" style="1770" bestFit="1" customWidth="1"/>
    <col min="1304" max="1539" width="9" style="1770" customWidth="1"/>
    <col min="1540" max="1540" width="0.125" style="1770" customWidth="1"/>
    <col min="1541" max="1541" width="1.5" style="1770" customWidth="1"/>
    <col min="1542" max="1542" width="4.375" style="1770" customWidth="1"/>
    <col min="1543" max="1543" width="14.75" style="1770" customWidth="1"/>
    <col min="1544" max="1544" width="3.625" style="1770" customWidth="1"/>
    <col min="1545" max="1545" width="6.375" style="1770" customWidth="1"/>
    <col min="1546" max="1547" width="12.125" style="1770" customWidth="1"/>
    <col min="1548" max="1548" width="6.5" style="1770" customWidth="1"/>
    <col min="1549" max="1549" width="16.875" style="1770" customWidth="1"/>
    <col min="1550" max="1550" width="26.75" style="1770" customWidth="1"/>
    <col min="1551" max="1552" width="8.125" style="1770" customWidth="1"/>
    <col min="1553" max="1553" width="10.875" style="1770" customWidth="1"/>
    <col min="1554" max="1554" width="17.5" style="1770" customWidth="1"/>
    <col min="1555" max="1556" width="9" style="1770" customWidth="1"/>
    <col min="1557" max="1557" width="15.125" style="1770" bestFit="1" customWidth="1"/>
    <col min="1558" max="1558" width="3.625" style="1770" bestFit="1" customWidth="1"/>
    <col min="1559" max="1559" width="2.375" style="1770" bestFit="1" customWidth="1"/>
    <col min="1560" max="1795" width="9" style="1770" customWidth="1"/>
    <col min="1796" max="1796" width="0.125" style="1770" customWidth="1"/>
    <col min="1797" max="1797" width="1.5" style="1770" customWidth="1"/>
    <col min="1798" max="1798" width="4.375" style="1770" customWidth="1"/>
    <col min="1799" max="1799" width="14.75" style="1770" customWidth="1"/>
    <col min="1800" max="1800" width="3.625" style="1770" customWidth="1"/>
    <col min="1801" max="1801" width="6.375" style="1770" customWidth="1"/>
    <col min="1802" max="1803" width="12.125" style="1770" customWidth="1"/>
    <col min="1804" max="1804" width="6.5" style="1770" customWidth="1"/>
    <col min="1805" max="1805" width="16.875" style="1770" customWidth="1"/>
    <col min="1806" max="1806" width="26.75" style="1770" customWidth="1"/>
    <col min="1807" max="1808" width="8.125" style="1770" customWidth="1"/>
    <col min="1809" max="1809" width="10.875" style="1770" customWidth="1"/>
    <col min="1810" max="1810" width="17.5" style="1770" customWidth="1"/>
    <col min="1811" max="1812" width="9" style="1770" customWidth="1"/>
    <col min="1813" max="1813" width="15.125" style="1770" bestFit="1" customWidth="1"/>
    <col min="1814" max="1814" width="3.625" style="1770" bestFit="1" customWidth="1"/>
    <col min="1815" max="1815" width="2.375" style="1770" bestFit="1" customWidth="1"/>
    <col min="1816" max="2051" width="9" style="1770" customWidth="1"/>
    <col min="2052" max="2052" width="0.125" style="1770" customWidth="1"/>
    <col min="2053" max="2053" width="1.5" style="1770" customWidth="1"/>
    <col min="2054" max="2054" width="4.375" style="1770" customWidth="1"/>
    <col min="2055" max="2055" width="14.75" style="1770" customWidth="1"/>
    <col min="2056" max="2056" width="3.625" style="1770" customWidth="1"/>
    <col min="2057" max="2057" width="6.375" style="1770" customWidth="1"/>
    <col min="2058" max="2059" width="12.125" style="1770" customWidth="1"/>
    <col min="2060" max="2060" width="6.5" style="1770" customWidth="1"/>
    <col min="2061" max="2061" width="16.875" style="1770" customWidth="1"/>
    <col min="2062" max="2062" width="26.75" style="1770" customWidth="1"/>
    <col min="2063" max="2064" width="8.125" style="1770" customWidth="1"/>
    <col min="2065" max="2065" width="10.875" style="1770" customWidth="1"/>
    <col min="2066" max="2066" width="17.5" style="1770" customWidth="1"/>
    <col min="2067" max="2068" width="9" style="1770" customWidth="1"/>
    <col min="2069" max="2069" width="15.125" style="1770" bestFit="1" customWidth="1"/>
    <col min="2070" max="2070" width="3.625" style="1770" bestFit="1" customWidth="1"/>
    <col min="2071" max="2071" width="2.375" style="1770" bestFit="1" customWidth="1"/>
    <col min="2072" max="2307" width="9" style="1770" customWidth="1"/>
    <col min="2308" max="2308" width="0.125" style="1770" customWidth="1"/>
    <col min="2309" max="2309" width="1.5" style="1770" customWidth="1"/>
    <col min="2310" max="2310" width="4.375" style="1770" customWidth="1"/>
    <col min="2311" max="2311" width="14.75" style="1770" customWidth="1"/>
    <col min="2312" max="2312" width="3.625" style="1770" customWidth="1"/>
    <col min="2313" max="2313" width="6.375" style="1770" customWidth="1"/>
    <col min="2314" max="2315" width="12.125" style="1770" customWidth="1"/>
    <col min="2316" max="2316" width="6.5" style="1770" customWidth="1"/>
    <col min="2317" max="2317" width="16.875" style="1770" customWidth="1"/>
    <col min="2318" max="2318" width="26.75" style="1770" customWidth="1"/>
    <col min="2319" max="2320" width="8.125" style="1770" customWidth="1"/>
    <col min="2321" max="2321" width="10.875" style="1770" customWidth="1"/>
    <col min="2322" max="2322" width="17.5" style="1770" customWidth="1"/>
    <col min="2323" max="2324" width="9" style="1770" customWidth="1"/>
    <col min="2325" max="2325" width="15.125" style="1770" bestFit="1" customWidth="1"/>
    <col min="2326" max="2326" width="3.625" style="1770" bestFit="1" customWidth="1"/>
    <col min="2327" max="2327" width="2.375" style="1770" bestFit="1" customWidth="1"/>
    <col min="2328" max="2563" width="9" style="1770" customWidth="1"/>
    <col min="2564" max="2564" width="0.125" style="1770" customWidth="1"/>
    <col min="2565" max="2565" width="1.5" style="1770" customWidth="1"/>
    <col min="2566" max="2566" width="4.375" style="1770" customWidth="1"/>
    <col min="2567" max="2567" width="14.75" style="1770" customWidth="1"/>
    <col min="2568" max="2568" width="3.625" style="1770" customWidth="1"/>
    <col min="2569" max="2569" width="6.375" style="1770" customWidth="1"/>
    <col min="2570" max="2571" width="12.125" style="1770" customWidth="1"/>
    <col min="2572" max="2572" width="6.5" style="1770" customWidth="1"/>
    <col min="2573" max="2573" width="16.875" style="1770" customWidth="1"/>
    <col min="2574" max="2574" width="26.75" style="1770" customWidth="1"/>
    <col min="2575" max="2576" width="8.125" style="1770" customWidth="1"/>
    <col min="2577" max="2577" width="10.875" style="1770" customWidth="1"/>
    <col min="2578" max="2578" width="17.5" style="1770" customWidth="1"/>
    <col min="2579" max="2580" width="9" style="1770" customWidth="1"/>
    <col min="2581" max="2581" width="15.125" style="1770" bestFit="1" customWidth="1"/>
    <col min="2582" max="2582" width="3.625" style="1770" bestFit="1" customWidth="1"/>
    <col min="2583" max="2583" width="2.375" style="1770" bestFit="1" customWidth="1"/>
    <col min="2584" max="2819" width="9" style="1770" customWidth="1"/>
    <col min="2820" max="2820" width="0.125" style="1770" customWidth="1"/>
    <col min="2821" max="2821" width="1.5" style="1770" customWidth="1"/>
    <col min="2822" max="2822" width="4.375" style="1770" customWidth="1"/>
    <col min="2823" max="2823" width="14.75" style="1770" customWidth="1"/>
    <col min="2824" max="2824" width="3.625" style="1770" customWidth="1"/>
    <col min="2825" max="2825" width="6.375" style="1770" customWidth="1"/>
    <col min="2826" max="2827" width="12.125" style="1770" customWidth="1"/>
    <col min="2828" max="2828" width="6.5" style="1770" customWidth="1"/>
    <col min="2829" max="2829" width="16.875" style="1770" customWidth="1"/>
    <col min="2830" max="2830" width="26.75" style="1770" customWidth="1"/>
    <col min="2831" max="2832" width="8.125" style="1770" customWidth="1"/>
    <col min="2833" max="2833" width="10.875" style="1770" customWidth="1"/>
    <col min="2834" max="2834" width="17.5" style="1770" customWidth="1"/>
    <col min="2835" max="2836" width="9" style="1770" customWidth="1"/>
    <col min="2837" max="2837" width="15.125" style="1770" bestFit="1" customWidth="1"/>
    <col min="2838" max="2838" width="3.625" style="1770" bestFit="1" customWidth="1"/>
    <col min="2839" max="2839" width="2.375" style="1770" bestFit="1" customWidth="1"/>
    <col min="2840" max="3075" width="9" style="1770" customWidth="1"/>
    <col min="3076" max="3076" width="0.125" style="1770" customWidth="1"/>
    <col min="3077" max="3077" width="1.5" style="1770" customWidth="1"/>
    <col min="3078" max="3078" width="4.375" style="1770" customWidth="1"/>
    <col min="3079" max="3079" width="14.75" style="1770" customWidth="1"/>
    <col min="3080" max="3080" width="3.625" style="1770" customWidth="1"/>
    <col min="3081" max="3081" width="6.375" style="1770" customWidth="1"/>
    <col min="3082" max="3083" width="12.125" style="1770" customWidth="1"/>
    <col min="3084" max="3084" width="6.5" style="1770" customWidth="1"/>
    <col min="3085" max="3085" width="16.875" style="1770" customWidth="1"/>
    <col min="3086" max="3086" width="26.75" style="1770" customWidth="1"/>
    <col min="3087" max="3088" width="8.125" style="1770" customWidth="1"/>
    <col min="3089" max="3089" width="10.875" style="1770" customWidth="1"/>
    <col min="3090" max="3090" width="17.5" style="1770" customWidth="1"/>
    <col min="3091" max="3092" width="9" style="1770" customWidth="1"/>
    <col min="3093" max="3093" width="15.125" style="1770" bestFit="1" customWidth="1"/>
    <col min="3094" max="3094" width="3.625" style="1770" bestFit="1" customWidth="1"/>
    <col min="3095" max="3095" width="2.375" style="1770" bestFit="1" customWidth="1"/>
    <col min="3096" max="3331" width="9" style="1770" customWidth="1"/>
    <col min="3332" max="3332" width="0.125" style="1770" customWidth="1"/>
    <col min="3333" max="3333" width="1.5" style="1770" customWidth="1"/>
    <col min="3334" max="3334" width="4.375" style="1770" customWidth="1"/>
    <col min="3335" max="3335" width="14.75" style="1770" customWidth="1"/>
    <col min="3336" max="3336" width="3.625" style="1770" customWidth="1"/>
    <col min="3337" max="3337" width="6.375" style="1770" customWidth="1"/>
    <col min="3338" max="3339" width="12.125" style="1770" customWidth="1"/>
    <col min="3340" max="3340" width="6.5" style="1770" customWidth="1"/>
    <col min="3341" max="3341" width="16.875" style="1770" customWidth="1"/>
    <col min="3342" max="3342" width="26.75" style="1770" customWidth="1"/>
    <col min="3343" max="3344" width="8.125" style="1770" customWidth="1"/>
    <col min="3345" max="3345" width="10.875" style="1770" customWidth="1"/>
    <col min="3346" max="3346" width="17.5" style="1770" customWidth="1"/>
    <col min="3347" max="3348" width="9" style="1770" customWidth="1"/>
    <col min="3349" max="3349" width="15.125" style="1770" bestFit="1" customWidth="1"/>
    <col min="3350" max="3350" width="3.625" style="1770" bestFit="1" customWidth="1"/>
    <col min="3351" max="3351" width="2.375" style="1770" bestFit="1" customWidth="1"/>
    <col min="3352" max="3587" width="9" style="1770" customWidth="1"/>
    <col min="3588" max="3588" width="0.125" style="1770" customWidth="1"/>
    <col min="3589" max="3589" width="1.5" style="1770" customWidth="1"/>
    <col min="3590" max="3590" width="4.375" style="1770" customWidth="1"/>
    <col min="3591" max="3591" width="14.75" style="1770" customWidth="1"/>
    <col min="3592" max="3592" width="3.625" style="1770" customWidth="1"/>
    <col min="3593" max="3593" width="6.375" style="1770" customWidth="1"/>
    <col min="3594" max="3595" width="12.125" style="1770" customWidth="1"/>
    <col min="3596" max="3596" width="6.5" style="1770" customWidth="1"/>
    <col min="3597" max="3597" width="16.875" style="1770" customWidth="1"/>
    <col min="3598" max="3598" width="26.75" style="1770" customWidth="1"/>
    <col min="3599" max="3600" width="8.125" style="1770" customWidth="1"/>
    <col min="3601" max="3601" width="10.875" style="1770" customWidth="1"/>
    <col min="3602" max="3602" width="17.5" style="1770" customWidth="1"/>
    <col min="3603" max="3604" width="9" style="1770" customWidth="1"/>
    <col min="3605" max="3605" width="15.125" style="1770" bestFit="1" customWidth="1"/>
    <col min="3606" max="3606" width="3.625" style="1770" bestFit="1" customWidth="1"/>
    <col min="3607" max="3607" width="2.375" style="1770" bestFit="1" customWidth="1"/>
    <col min="3608" max="3843" width="9" style="1770" customWidth="1"/>
    <col min="3844" max="3844" width="0.125" style="1770" customWidth="1"/>
    <col min="3845" max="3845" width="1.5" style="1770" customWidth="1"/>
    <col min="3846" max="3846" width="4.375" style="1770" customWidth="1"/>
    <col min="3847" max="3847" width="14.75" style="1770" customWidth="1"/>
    <col min="3848" max="3848" width="3.625" style="1770" customWidth="1"/>
    <col min="3849" max="3849" width="6.375" style="1770" customWidth="1"/>
    <col min="3850" max="3851" width="12.125" style="1770" customWidth="1"/>
    <col min="3852" max="3852" width="6.5" style="1770" customWidth="1"/>
    <col min="3853" max="3853" width="16.875" style="1770" customWidth="1"/>
    <col min="3854" max="3854" width="26.75" style="1770" customWidth="1"/>
    <col min="3855" max="3856" width="8.125" style="1770" customWidth="1"/>
    <col min="3857" max="3857" width="10.875" style="1770" customWidth="1"/>
    <col min="3858" max="3858" width="17.5" style="1770" customWidth="1"/>
    <col min="3859" max="3860" width="9" style="1770" customWidth="1"/>
    <col min="3861" max="3861" width="15.125" style="1770" bestFit="1" customWidth="1"/>
    <col min="3862" max="3862" width="3.625" style="1770" bestFit="1" customWidth="1"/>
    <col min="3863" max="3863" width="2.375" style="1770" bestFit="1" customWidth="1"/>
    <col min="3864" max="4099" width="9" style="1770" customWidth="1"/>
    <col min="4100" max="4100" width="0.125" style="1770" customWidth="1"/>
    <col min="4101" max="4101" width="1.5" style="1770" customWidth="1"/>
    <col min="4102" max="4102" width="4.375" style="1770" customWidth="1"/>
    <col min="4103" max="4103" width="14.75" style="1770" customWidth="1"/>
    <col min="4104" max="4104" width="3.625" style="1770" customWidth="1"/>
    <col min="4105" max="4105" width="6.375" style="1770" customWidth="1"/>
    <col min="4106" max="4107" width="12.125" style="1770" customWidth="1"/>
    <col min="4108" max="4108" width="6.5" style="1770" customWidth="1"/>
    <col min="4109" max="4109" width="16.875" style="1770" customWidth="1"/>
    <col min="4110" max="4110" width="26.75" style="1770" customWidth="1"/>
    <col min="4111" max="4112" width="8.125" style="1770" customWidth="1"/>
    <col min="4113" max="4113" width="10.875" style="1770" customWidth="1"/>
    <col min="4114" max="4114" width="17.5" style="1770" customWidth="1"/>
    <col min="4115" max="4116" width="9" style="1770" customWidth="1"/>
    <col min="4117" max="4117" width="15.125" style="1770" bestFit="1" customWidth="1"/>
    <col min="4118" max="4118" width="3.625" style="1770" bestFit="1" customWidth="1"/>
    <col min="4119" max="4119" width="2.375" style="1770" bestFit="1" customWidth="1"/>
    <col min="4120" max="4355" width="9" style="1770" customWidth="1"/>
    <col min="4356" max="4356" width="0.125" style="1770" customWidth="1"/>
    <col min="4357" max="4357" width="1.5" style="1770" customWidth="1"/>
    <col min="4358" max="4358" width="4.375" style="1770" customWidth="1"/>
    <col min="4359" max="4359" width="14.75" style="1770" customWidth="1"/>
    <col min="4360" max="4360" width="3.625" style="1770" customWidth="1"/>
    <col min="4361" max="4361" width="6.375" style="1770" customWidth="1"/>
    <col min="4362" max="4363" width="12.125" style="1770" customWidth="1"/>
    <col min="4364" max="4364" width="6.5" style="1770" customWidth="1"/>
    <col min="4365" max="4365" width="16.875" style="1770" customWidth="1"/>
    <col min="4366" max="4366" width="26.75" style="1770" customWidth="1"/>
    <col min="4367" max="4368" width="8.125" style="1770" customWidth="1"/>
    <col min="4369" max="4369" width="10.875" style="1770" customWidth="1"/>
    <col min="4370" max="4370" width="17.5" style="1770" customWidth="1"/>
    <col min="4371" max="4372" width="9" style="1770" customWidth="1"/>
    <col min="4373" max="4373" width="15.125" style="1770" bestFit="1" customWidth="1"/>
    <col min="4374" max="4374" width="3.625" style="1770" bestFit="1" customWidth="1"/>
    <col min="4375" max="4375" width="2.375" style="1770" bestFit="1" customWidth="1"/>
    <col min="4376" max="4611" width="9" style="1770" customWidth="1"/>
    <col min="4612" max="4612" width="0.125" style="1770" customWidth="1"/>
    <col min="4613" max="4613" width="1.5" style="1770" customWidth="1"/>
    <col min="4614" max="4614" width="4.375" style="1770" customWidth="1"/>
    <col min="4615" max="4615" width="14.75" style="1770" customWidth="1"/>
    <col min="4616" max="4616" width="3.625" style="1770" customWidth="1"/>
    <col min="4617" max="4617" width="6.375" style="1770" customWidth="1"/>
    <col min="4618" max="4619" width="12.125" style="1770" customWidth="1"/>
    <col min="4620" max="4620" width="6.5" style="1770" customWidth="1"/>
    <col min="4621" max="4621" width="16.875" style="1770" customWidth="1"/>
    <col min="4622" max="4622" width="26.75" style="1770" customWidth="1"/>
    <col min="4623" max="4624" width="8.125" style="1770" customWidth="1"/>
    <col min="4625" max="4625" width="10.875" style="1770" customWidth="1"/>
    <col min="4626" max="4626" width="17.5" style="1770" customWidth="1"/>
    <col min="4627" max="4628" width="9" style="1770" customWidth="1"/>
    <col min="4629" max="4629" width="15.125" style="1770" bestFit="1" customWidth="1"/>
    <col min="4630" max="4630" width="3.625" style="1770" bestFit="1" customWidth="1"/>
    <col min="4631" max="4631" width="2.375" style="1770" bestFit="1" customWidth="1"/>
    <col min="4632" max="4867" width="9" style="1770" customWidth="1"/>
    <col min="4868" max="4868" width="0.125" style="1770" customWidth="1"/>
    <col min="4869" max="4869" width="1.5" style="1770" customWidth="1"/>
    <col min="4870" max="4870" width="4.375" style="1770" customWidth="1"/>
    <col min="4871" max="4871" width="14.75" style="1770" customWidth="1"/>
    <col min="4872" max="4872" width="3.625" style="1770" customWidth="1"/>
    <col min="4873" max="4873" width="6.375" style="1770" customWidth="1"/>
    <col min="4874" max="4875" width="12.125" style="1770" customWidth="1"/>
    <col min="4876" max="4876" width="6.5" style="1770" customWidth="1"/>
    <col min="4877" max="4877" width="16.875" style="1770" customWidth="1"/>
    <col min="4878" max="4878" width="26.75" style="1770" customWidth="1"/>
    <col min="4879" max="4880" width="8.125" style="1770" customWidth="1"/>
    <col min="4881" max="4881" width="10.875" style="1770" customWidth="1"/>
    <col min="4882" max="4882" width="17.5" style="1770" customWidth="1"/>
    <col min="4883" max="4884" width="9" style="1770" customWidth="1"/>
    <col min="4885" max="4885" width="15.125" style="1770" bestFit="1" customWidth="1"/>
    <col min="4886" max="4886" width="3.625" style="1770" bestFit="1" customWidth="1"/>
    <col min="4887" max="4887" width="2.375" style="1770" bestFit="1" customWidth="1"/>
    <col min="4888" max="5123" width="9" style="1770" customWidth="1"/>
    <col min="5124" max="5124" width="0.125" style="1770" customWidth="1"/>
    <col min="5125" max="5125" width="1.5" style="1770" customWidth="1"/>
    <col min="5126" max="5126" width="4.375" style="1770" customWidth="1"/>
    <col min="5127" max="5127" width="14.75" style="1770" customWidth="1"/>
    <col min="5128" max="5128" width="3.625" style="1770" customWidth="1"/>
    <col min="5129" max="5129" width="6.375" style="1770" customWidth="1"/>
    <col min="5130" max="5131" width="12.125" style="1770" customWidth="1"/>
    <col min="5132" max="5132" width="6.5" style="1770" customWidth="1"/>
    <col min="5133" max="5133" width="16.875" style="1770" customWidth="1"/>
    <col min="5134" max="5134" width="26.75" style="1770" customWidth="1"/>
    <col min="5135" max="5136" width="8.125" style="1770" customWidth="1"/>
    <col min="5137" max="5137" width="10.875" style="1770" customWidth="1"/>
    <col min="5138" max="5138" width="17.5" style="1770" customWidth="1"/>
    <col min="5139" max="5140" width="9" style="1770" customWidth="1"/>
    <col min="5141" max="5141" width="15.125" style="1770" bestFit="1" customWidth="1"/>
    <col min="5142" max="5142" width="3.625" style="1770" bestFit="1" customWidth="1"/>
    <col min="5143" max="5143" width="2.375" style="1770" bestFit="1" customWidth="1"/>
    <col min="5144" max="5379" width="9" style="1770" customWidth="1"/>
    <col min="5380" max="5380" width="0.125" style="1770" customWidth="1"/>
    <col min="5381" max="5381" width="1.5" style="1770" customWidth="1"/>
    <col min="5382" max="5382" width="4.375" style="1770" customWidth="1"/>
    <col min="5383" max="5383" width="14.75" style="1770" customWidth="1"/>
    <col min="5384" max="5384" width="3.625" style="1770" customWidth="1"/>
    <col min="5385" max="5385" width="6.375" style="1770" customWidth="1"/>
    <col min="5386" max="5387" width="12.125" style="1770" customWidth="1"/>
    <col min="5388" max="5388" width="6.5" style="1770" customWidth="1"/>
    <col min="5389" max="5389" width="16.875" style="1770" customWidth="1"/>
    <col min="5390" max="5390" width="26.75" style="1770" customWidth="1"/>
    <col min="5391" max="5392" width="8.125" style="1770" customWidth="1"/>
    <col min="5393" max="5393" width="10.875" style="1770" customWidth="1"/>
    <col min="5394" max="5394" width="17.5" style="1770" customWidth="1"/>
    <col min="5395" max="5396" width="9" style="1770" customWidth="1"/>
    <col min="5397" max="5397" width="15.125" style="1770" bestFit="1" customWidth="1"/>
    <col min="5398" max="5398" width="3.625" style="1770" bestFit="1" customWidth="1"/>
    <col min="5399" max="5399" width="2.375" style="1770" bestFit="1" customWidth="1"/>
    <col min="5400" max="5635" width="9" style="1770" customWidth="1"/>
    <col min="5636" max="5636" width="0.125" style="1770" customWidth="1"/>
    <col min="5637" max="5637" width="1.5" style="1770" customWidth="1"/>
    <col min="5638" max="5638" width="4.375" style="1770" customWidth="1"/>
    <col min="5639" max="5639" width="14.75" style="1770" customWidth="1"/>
    <col min="5640" max="5640" width="3.625" style="1770" customWidth="1"/>
    <col min="5641" max="5641" width="6.375" style="1770" customWidth="1"/>
    <col min="5642" max="5643" width="12.125" style="1770" customWidth="1"/>
    <col min="5644" max="5644" width="6.5" style="1770" customWidth="1"/>
    <col min="5645" max="5645" width="16.875" style="1770" customWidth="1"/>
    <col min="5646" max="5646" width="26.75" style="1770" customWidth="1"/>
    <col min="5647" max="5648" width="8.125" style="1770" customWidth="1"/>
    <col min="5649" max="5649" width="10.875" style="1770" customWidth="1"/>
    <col min="5650" max="5650" width="17.5" style="1770" customWidth="1"/>
    <col min="5651" max="5652" width="9" style="1770" customWidth="1"/>
    <col min="5653" max="5653" width="15.125" style="1770" bestFit="1" customWidth="1"/>
    <col min="5654" max="5654" width="3.625" style="1770" bestFit="1" customWidth="1"/>
    <col min="5655" max="5655" width="2.375" style="1770" bestFit="1" customWidth="1"/>
    <col min="5656" max="5891" width="9" style="1770" customWidth="1"/>
    <col min="5892" max="5892" width="0.125" style="1770" customWidth="1"/>
    <col min="5893" max="5893" width="1.5" style="1770" customWidth="1"/>
    <col min="5894" max="5894" width="4.375" style="1770" customWidth="1"/>
    <col min="5895" max="5895" width="14.75" style="1770" customWidth="1"/>
    <col min="5896" max="5896" width="3.625" style="1770" customWidth="1"/>
    <col min="5897" max="5897" width="6.375" style="1770" customWidth="1"/>
    <col min="5898" max="5899" width="12.125" style="1770" customWidth="1"/>
    <col min="5900" max="5900" width="6.5" style="1770" customWidth="1"/>
    <col min="5901" max="5901" width="16.875" style="1770" customWidth="1"/>
    <col min="5902" max="5902" width="26.75" style="1770" customWidth="1"/>
    <col min="5903" max="5904" width="8.125" style="1770" customWidth="1"/>
    <col min="5905" max="5905" width="10.875" style="1770" customWidth="1"/>
    <col min="5906" max="5906" width="17.5" style="1770" customWidth="1"/>
    <col min="5907" max="5908" width="9" style="1770" customWidth="1"/>
    <col min="5909" max="5909" width="15.125" style="1770" bestFit="1" customWidth="1"/>
    <col min="5910" max="5910" width="3.625" style="1770" bestFit="1" customWidth="1"/>
    <col min="5911" max="5911" width="2.375" style="1770" bestFit="1" customWidth="1"/>
    <col min="5912" max="6147" width="9" style="1770" customWidth="1"/>
    <col min="6148" max="6148" width="0.125" style="1770" customWidth="1"/>
    <col min="6149" max="6149" width="1.5" style="1770" customWidth="1"/>
    <col min="6150" max="6150" width="4.375" style="1770" customWidth="1"/>
    <col min="6151" max="6151" width="14.75" style="1770" customWidth="1"/>
    <col min="6152" max="6152" width="3.625" style="1770" customWidth="1"/>
    <col min="6153" max="6153" width="6.375" style="1770" customWidth="1"/>
    <col min="6154" max="6155" width="12.125" style="1770" customWidth="1"/>
    <col min="6156" max="6156" width="6.5" style="1770" customWidth="1"/>
    <col min="6157" max="6157" width="16.875" style="1770" customWidth="1"/>
    <col min="6158" max="6158" width="26.75" style="1770" customWidth="1"/>
    <col min="6159" max="6160" width="8.125" style="1770" customWidth="1"/>
    <col min="6161" max="6161" width="10.875" style="1770" customWidth="1"/>
    <col min="6162" max="6162" width="17.5" style="1770" customWidth="1"/>
    <col min="6163" max="6164" width="9" style="1770" customWidth="1"/>
    <col min="6165" max="6165" width="15.125" style="1770" bestFit="1" customWidth="1"/>
    <col min="6166" max="6166" width="3.625" style="1770" bestFit="1" customWidth="1"/>
    <col min="6167" max="6167" width="2.375" style="1770" bestFit="1" customWidth="1"/>
    <col min="6168" max="6403" width="9" style="1770" customWidth="1"/>
    <col min="6404" max="6404" width="0.125" style="1770" customWidth="1"/>
    <col min="6405" max="6405" width="1.5" style="1770" customWidth="1"/>
    <col min="6406" max="6406" width="4.375" style="1770" customWidth="1"/>
    <col min="6407" max="6407" width="14.75" style="1770" customWidth="1"/>
    <col min="6408" max="6408" width="3.625" style="1770" customWidth="1"/>
    <col min="6409" max="6409" width="6.375" style="1770" customWidth="1"/>
    <col min="6410" max="6411" width="12.125" style="1770" customWidth="1"/>
    <col min="6412" max="6412" width="6.5" style="1770" customWidth="1"/>
    <col min="6413" max="6413" width="16.875" style="1770" customWidth="1"/>
    <col min="6414" max="6414" width="26.75" style="1770" customWidth="1"/>
    <col min="6415" max="6416" width="8.125" style="1770" customWidth="1"/>
    <col min="6417" max="6417" width="10.875" style="1770" customWidth="1"/>
    <col min="6418" max="6418" width="17.5" style="1770" customWidth="1"/>
    <col min="6419" max="6420" width="9" style="1770" customWidth="1"/>
    <col min="6421" max="6421" width="15.125" style="1770" bestFit="1" customWidth="1"/>
    <col min="6422" max="6422" width="3.625" style="1770" bestFit="1" customWidth="1"/>
    <col min="6423" max="6423" width="2.375" style="1770" bestFit="1" customWidth="1"/>
    <col min="6424" max="6659" width="9" style="1770" customWidth="1"/>
    <col min="6660" max="6660" width="0.125" style="1770" customWidth="1"/>
    <col min="6661" max="6661" width="1.5" style="1770" customWidth="1"/>
    <col min="6662" max="6662" width="4.375" style="1770" customWidth="1"/>
    <col min="6663" max="6663" width="14.75" style="1770" customWidth="1"/>
    <col min="6664" max="6664" width="3.625" style="1770" customWidth="1"/>
    <col min="6665" max="6665" width="6.375" style="1770" customWidth="1"/>
    <col min="6666" max="6667" width="12.125" style="1770" customWidth="1"/>
    <col min="6668" max="6668" width="6.5" style="1770" customWidth="1"/>
    <col min="6669" max="6669" width="16.875" style="1770" customWidth="1"/>
    <col min="6670" max="6670" width="26.75" style="1770" customWidth="1"/>
    <col min="6671" max="6672" width="8.125" style="1770" customWidth="1"/>
    <col min="6673" max="6673" width="10.875" style="1770" customWidth="1"/>
    <col min="6674" max="6674" width="17.5" style="1770" customWidth="1"/>
    <col min="6675" max="6676" width="9" style="1770" customWidth="1"/>
    <col min="6677" max="6677" width="15.125" style="1770" bestFit="1" customWidth="1"/>
    <col min="6678" max="6678" width="3.625" style="1770" bestFit="1" customWidth="1"/>
    <col min="6679" max="6679" width="2.375" style="1770" bestFit="1" customWidth="1"/>
    <col min="6680" max="6915" width="9" style="1770" customWidth="1"/>
    <col min="6916" max="6916" width="0.125" style="1770" customWidth="1"/>
    <col min="6917" max="6917" width="1.5" style="1770" customWidth="1"/>
    <col min="6918" max="6918" width="4.375" style="1770" customWidth="1"/>
    <col min="6919" max="6919" width="14.75" style="1770" customWidth="1"/>
    <col min="6920" max="6920" width="3.625" style="1770" customWidth="1"/>
    <col min="6921" max="6921" width="6.375" style="1770" customWidth="1"/>
    <col min="6922" max="6923" width="12.125" style="1770" customWidth="1"/>
    <col min="6924" max="6924" width="6.5" style="1770" customWidth="1"/>
    <col min="6925" max="6925" width="16.875" style="1770" customWidth="1"/>
    <col min="6926" max="6926" width="26.75" style="1770" customWidth="1"/>
    <col min="6927" max="6928" width="8.125" style="1770" customWidth="1"/>
    <col min="6929" max="6929" width="10.875" style="1770" customWidth="1"/>
    <col min="6930" max="6930" width="17.5" style="1770" customWidth="1"/>
    <col min="6931" max="6932" width="9" style="1770" customWidth="1"/>
    <col min="6933" max="6933" width="15.125" style="1770" bestFit="1" customWidth="1"/>
    <col min="6934" max="6934" width="3.625" style="1770" bestFit="1" customWidth="1"/>
    <col min="6935" max="6935" width="2.375" style="1770" bestFit="1" customWidth="1"/>
    <col min="6936" max="7171" width="9" style="1770" customWidth="1"/>
    <col min="7172" max="7172" width="0.125" style="1770" customWidth="1"/>
    <col min="7173" max="7173" width="1.5" style="1770" customWidth="1"/>
    <col min="7174" max="7174" width="4.375" style="1770" customWidth="1"/>
    <col min="7175" max="7175" width="14.75" style="1770" customWidth="1"/>
    <col min="7176" max="7176" width="3.625" style="1770" customWidth="1"/>
    <col min="7177" max="7177" width="6.375" style="1770" customWidth="1"/>
    <col min="7178" max="7179" width="12.125" style="1770" customWidth="1"/>
    <col min="7180" max="7180" width="6.5" style="1770" customWidth="1"/>
    <col min="7181" max="7181" width="16.875" style="1770" customWidth="1"/>
    <col min="7182" max="7182" width="26.75" style="1770" customWidth="1"/>
    <col min="7183" max="7184" width="8.125" style="1770" customWidth="1"/>
    <col min="7185" max="7185" width="10.875" style="1770" customWidth="1"/>
    <col min="7186" max="7186" width="17.5" style="1770" customWidth="1"/>
    <col min="7187" max="7188" width="9" style="1770" customWidth="1"/>
    <col min="7189" max="7189" width="15.125" style="1770" bestFit="1" customWidth="1"/>
    <col min="7190" max="7190" width="3.625" style="1770" bestFit="1" customWidth="1"/>
    <col min="7191" max="7191" width="2.375" style="1770" bestFit="1" customWidth="1"/>
    <col min="7192" max="7427" width="9" style="1770" customWidth="1"/>
    <col min="7428" max="7428" width="0.125" style="1770" customWidth="1"/>
    <col min="7429" max="7429" width="1.5" style="1770" customWidth="1"/>
    <col min="7430" max="7430" width="4.375" style="1770" customWidth="1"/>
    <col min="7431" max="7431" width="14.75" style="1770" customWidth="1"/>
    <col min="7432" max="7432" width="3.625" style="1770" customWidth="1"/>
    <col min="7433" max="7433" width="6.375" style="1770" customWidth="1"/>
    <col min="7434" max="7435" width="12.125" style="1770" customWidth="1"/>
    <col min="7436" max="7436" width="6.5" style="1770" customWidth="1"/>
    <col min="7437" max="7437" width="16.875" style="1770" customWidth="1"/>
    <col min="7438" max="7438" width="26.75" style="1770" customWidth="1"/>
    <col min="7439" max="7440" width="8.125" style="1770" customWidth="1"/>
    <col min="7441" max="7441" width="10.875" style="1770" customWidth="1"/>
    <col min="7442" max="7442" width="17.5" style="1770" customWidth="1"/>
    <col min="7443" max="7444" width="9" style="1770" customWidth="1"/>
    <col min="7445" max="7445" width="15.125" style="1770" bestFit="1" customWidth="1"/>
    <col min="7446" max="7446" width="3.625" style="1770" bestFit="1" customWidth="1"/>
    <col min="7447" max="7447" width="2.375" style="1770" bestFit="1" customWidth="1"/>
    <col min="7448" max="7683" width="9" style="1770" customWidth="1"/>
    <col min="7684" max="7684" width="0.125" style="1770" customWidth="1"/>
    <col min="7685" max="7685" width="1.5" style="1770" customWidth="1"/>
    <col min="7686" max="7686" width="4.375" style="1770" customWidth="1"/>
    <col min="7687" max="7687" width="14.75" style="1770" customWidth="1"/>
    <col min="7688" max="7688" width="3.625" style="1770" customWidth="1"/>
    <col min="7689" max="7689" width="6.375" style="1770" customWidth="1"/>
    <col min="7690" max="7691" width="12.125" style="1770" customWidth="1"/>
    <col min="7692" max="7692" width="6.5" style="1770" customWidth="1"/>
    <col min="7693" max="7693" width="16.875" style="1770" customWidth="1"/>
    <col min="7694" max="7694" width="26.75" style="1770" customWidth="1"/>
    <col min="7695" max="7696" width="8.125" style="1770" customWidth="1"/>
    <col min="7697" max="7697" width="10.875" style="1770" customWidth="1"/>
    <col min="7698" max="7698" width="17.5" style="1770" customWidth="1"/>
    <col min="7699" max="7700" width="9" style="1770" customWidth="1"/>
    <col min="7701" max="7701" width="15.125" style="1770" bestFit="1" customWidth="1"/>
    <col min="7702" max="7702" width="3.625" style="1770" bestFit="1" customWidth="1"/>
    <col min="7703" max="7703" width="2.375" style="1770" bestFit="1" customWidth="1"/>
    <col min="7704" max="7939" width="9" style="1770" customWidth="1"/>
    <col min="7940" max="7940" width="0.125" style="1770" customWidth="1"/>
    <col min="7941" max="7941" width="1.5" style="1770" customWidth="1"/>
    <col min="7942" max="7942" width="4.375" style="1770" customWidth="1"/>
    <col min="7943" max="7943" width="14.75" style="1770" customWidth="1"/>
    <col min="7944" max="7944" width="3.625" style="1770" customWidth="1"/>
    <col min="7945" max="7945" width="6.375" style="1770" customWidth="1"/>
    <col min="7946" max="7947" width="12.125" style="1770" customWidth="1"/>
    <col min="7948" max="7948" width="6.5" style="1770" customWidth="1"/>
    <col min="7949" max="7949" width="16.875" style="1770" customWidth="1"/>
    <col min="7950" max="7950" width="26.75" style="1770" customWidth="1"/>
    <col min="7951" max="7952" width="8.125" style="1770" customWidth="1"/>
    <col min="7953" max="7953" width="10.875" style="1770" customWidth="1"/>
    <col min="7954" max="7954" width="17.5" style="1770" customWidth="1"/>
    <col min="7955" max="7956" width="9" style="1770" customWidth="1"/>
    <col min="7957" max="7957" width="15.125" style="1770" bestFit="1" customWidth="1"/>
    <col min="7958" max="7958" width="3.625" style="1770" bestFit="1" customWidth="1"/>
    <col min="7959" max="7959" width="2.375" style="1770" bestFit="1" customWidth="1"/>
    <col min="7960" max="8195" width="9" style="1770" customWidth="1"/>
    <col min="8196" max="8196" width="0.125" style="1770" customWidth="1"/>
    <col min="8197" max="8197" width="1.5" style="1770" customWidth="1"/>
    <col min="8198" max="8198" width="4.375" style="1770" customWidth="1"/>
    <col min="8199" max="8199" width="14.75" style="1770" customWidth="1"/>
    <col min="8200" max="8200" width="3.625" style="1770" customWidth="1"/>
    <col min="8201" max="8201" width="6.375" style="1770" customWidth="1"/>
    <col min="8202" max="8203" width="12.125" style="1770" customWidth="1"/>
    <col min="8204" max="8204" width="6.5" style="1770" customWidth="1"/>
    <col min="8205" max="8205" width="16.875" style="1770" customWidth="1"/>
    <col min="8206" max="8206" width="26.75" style="1770" customWidth="1"/>
    <col min="8207" max="8208" width="8.125" style="1770" customWidth="1"/>
    <col min="8209" max="8209" width="10.875" style="1770" customWidth="1"/>
    <col min="8210" max="8210" width="17.5" style="1770" customWidth="1"/>
    <col min="8211" max="8212" width="9" style="1770" customWidth="1"/>
    <col min="8213" max="8213" width="15.125" style="1770" bestFit="1" customWidth="1"/>
    <col min="8214" max="8214" width="3.625" style="1770" bestFit="1" customWidth="1"/>
    <col min="8215" max="8215" width="2.375" style="1770" bestFit="1" customWidth="1"/>
    <col min="8216" max="8451" width="9" style="1770" customWidth="1"/>
    <col min="8452" max="8452" width="0.125" style="1770" customWidth="1"/>
    <col min="8453" max="8453" width="1.5" style="1770" customWidth="1"/>
    <col min="8454" max="8454" width="4.375" style="1770" customWidth="1"/>
    <col min="8455" max="8455" width="14.75" style="1770" customWidth="1"/>
    <col min="8456" max="8456" width="3.625" style="1770" customWidth="1"/>
    <col min="8457" max="8457" width="6.375" style="1770" customWidth="1"/>
    <col min="8458" max="8459" width="12.125" style="1770" customWidth="1"/>
    <col min="8460" max="8460" width="6.5" style="1770" customWidth="1"/>
    <col min="8461" max="8461" width="16.875" style="1770" customWidth="1"/>
    <col min="8462" max="8462" width="26.75" style="1770" customWidth="1"/>
    <col min="8463" max="8464" width="8.125" style="1770" customWidth="1"/>
    <col min="8465" max="8465" width="10.875" style="1770" customWidth="1"/>
    <col min="8466" max="8466" width="17.5" style="1770" customWidth="1"/>
    <col min="8467" max="8468" width="9" style="1770" customWidth="1"/>
    <col min="8469" max="8469" width="15.125" style="1770" bestFit="1" customWidth="1"/>
    <col min="8470" max="8470" width="3.625" style="1770" bestFit="1" customWidth="1"/>
    <col min="8471" max="8471" width="2.375" style="1770" bestFit="1" customWidth="1"/>
    <col min="8472" max="8707" width="9" style="1770" customWidth="1"/>
    <col min="8708" max="8708" width="0.125" style="1770" customWidth="1"/>
    <col min="8709" max="8709" width="1.5" style="1770" customWidth="1"/>
    <col min="8710" max="8710" width="4.375" style="1770" customWidth="1"/>
    <col min="8711" max="8711" width="14.75" style="1770" customWidth="1"/>
    <col min="8712" max="8712" width="3.625" style="1770" customWidth="1"/>
    <col min="8713" max="8713" width="6.375" style="1770" customWidth="1"/>
    <col min="8714" max="8715" width="12.125" style="1770" customWidth="1"/>
    <col min="8716" max="8716" width="6.5" style="1770" customWidth="1"/>
    <col min="8717" max="8717" width="16.875" style="1770" customWidth="1"/>
    <col min="8718" max="8718" width="26.75" style="1770" customWidth="1"/>
    <col min="8719" max="8720" width="8.125" style="1770" customWidth="1"/>
    <col min="8721" max="8721" width="10.875" style="1770" customWidth="1"/>
    <col min="8722" max="8722" width="17.5" style="1770" customWidth="1"/>
    <col min="8723" max="8724" width="9" style="1770" customWidth="1"/>
    <col min="8725" max="8725" width="15.125" style="1770" bestFit="1" customWidth="1"/>
    <col min="8726" max="8726" width="3.625" style="1770" bestFit="1" customWidth="1"/>
    <col min="8727" max="8727" width="2.375" style="1770" bestFit="1" customWidth="1"/>
    <col min="8728" max="8963" width="9" style="1770" customWidth="1"/>
    <col min="8964" max="8964" width="0.125" style="1770" customWidth="1"/>
    <col min="8965" max="8965" width="1.5" style="1770" customWidth="1"/>
    <col min="8966" max="8966" width="4.375" style="1770" customWidth="1"/>
    <col min="8967" max="8967" width="14.75" style="1770" customWidth="1"/>
    <col min="8968" max="8968" width="3.625" style="1770" customWidth="1"/>
    <col min="8969" max="8969" width="6.375" style="1770" customWidth="1"/>
    <col min="8970" max="8971" width="12.125" style="1770" customWidth="1"/>
    <col min="8972" max="8972" width="6.5" style="1770" customWidth="1"/>
    <col min="8973" max="8973" width="16.875" style="1770" customWidth="1"/>
    <col min="8974" max="8974" width="26.75" style="1770" customWidth="1"/>
    <col min="8975" max="8976" width="8.125" style="1770" customWidth="1"/>
    <col min="8977" max="8977" width="10.875" style="1770" customWidth="1"/>
    <col min="8978" max="8978" width="17.5" style="1770" customWidth="1"/>
    <col min="8979" max="8980" width="9" style="1770" customWidth="1"/>
    <col min="8981" max="8981" width="15.125" style="1770" bestFit="1" customWidth="1"/>
    <col min="8982" max="8982" width="3.625" style="1770" bestFit="1" customWidth="1"/>
    <col min="8983" max="8983" width="2.375" style="1770" bestFit="1" customWidth="1"/>
    <col min="8984" max="9219" width="9" style="1770" customWidth="1"/>
    <col min="9220" max="9220" width="0.125" style="1770" customWidth="1"/>
    <col min="9221" max="9221" width="1.5" style="1770" customWidth="1"/>
    <col min="9222" max="9222" width="4.375" style="1770" customWidth="1"/>
    <col min="9223" max="9223" width="14.75" style="1770" customWidth="1"/>
    <col min="9224" max="9224" width="3.625" style="1770" customWidth="1"/>
    <col min="9225" max="9225" width="6.375" style="1770" customWidth="1"/>
    <col min="9226" max="9227" width="12.125" style="1770" customWidth="1"/>
    <col min="9228" max="9228" width="6.5" style="1770" customWidth="1"/>
    <col min="9229" max="9229" width="16.875" style="1770" customWidth="1"/>
    <col min="9230" max="9230" width="26.75" style="1770" customWidth="1"/>
    <col min="9231" max="9232" width="8.125" style="1770" customWidth="1"/>
    <col min="9233" max="9233" width="10.875" style="1770" customWidth="1"/>
    <col min="9234" max="9234" width="17.5" style="1770" customWidth="1"/>
    <col min="9235" max="9236" width="9" style="1770" customWidth="1"/>
    <col min="9237" max="9237" width="15.125" style="1770" bestFit="1" customWidth="1"/>
    <col min="9238" max="9238" width="3.625" style="1770" bestFit="1" customWidth="1"/>
    <col min="9239" max="9239" width="2.375" style="1770" bestFit="1" customWidth="1"/>
    <col min="9240" max="9475" width="9" style="1770" customWidth="1"/>
    <col min="9476" max="9476" width="0.125" style="1770" customWidth="1"/>
    <col min="9477" max="9477" width="1.5" style="1770" customWidth="1"/>
    <col min="9478" max="9478" width="4.375" style="1770" customWidth="1"/>
    <col min="9479" max="9479" width="14.75" style="1770" customWidth="1"/>
    <col min="9480" max="9480" width="3.625" style="1770" customWidth="1"/>
    <col min="9481" max="9481" width="6.375" style="1770" customWidth="1"/>
    <col min="9482" max="9483" width="12.125" style="1770" customWidth="1"/>
    <col min="9484" max="9484" width="6.5" style="1770" customWidth="1"/>
    <col min="9485" max="9485" width="16.875" style="1770" customWidth="1"/>
    <col min="9486" max="9486" width="26.75" style="1770" customWidth="1"/>
    <col min="9487" max="9488" width="8.125" style="1770" customWidth="1"/>
    <col min="9489" max="9489" width="10.875" style="1770" customWidth="1"/>
    <col min="9490" max="9490" width="17.5" style="1770" customWidth="1"/>
    <col min="9491" max="9492" width="9" style="1770" customWidth="1"/>
    <col min="9493" max="9493" width="15.125" style="1770" bestFit="1" customWidth="1"/>
    <col min="9494" max="9494" width="3.625" style="1770" bestFit="1" customWidth="1"/>
    <col min="9495" max="9495" width="2.375" style="1770" bestFit="1" customWidth="1"/>
    <col min="9496" max="9731" width="9" style="1770" customWidth="1"/>
    <col min="9732" max="9732" width="0.125" style="1770" customWidth="1"/>
    <col min="9733" max="9733" width="1.5" style="1770" customWidth="1"/>
    <col min="9734" max="9734" width="4.375" style="1770" customWidth="1"/>
    <col min="9735" max="9735" width="14.75" style="1770" customWidth="1"/>
    <col min="9736" max="9736" width="3.625" style="1770" customWidth="1"/>
    <col min="9737" max="9737" width="6.375" style="1770" customWidth="1"/>
    <col min="9738" max="9739" width="12.125" style="1770" customWidth="1"/>
    <col min="9740" max="9740" width="6.5" style="1770" customWidth="1"/>
    <col min="9741" max="9741" width="16.875" style="1770" customWidth="1"/>
    <col min="9742" max="9742" width="26.75" style="1770" customWidth="1"/>
    <col min="9743" max="9744" width="8.125" style="1770" customWidth="1"/>
    <col min="9745" max="9745" width="10.875" style="1770" customWidth="1"/>
    <col min="9746" max="9746" width="17.5" style="1770" customWidth="1"/>
    <col min="9747" max="9748" width="9" style="1770" customWidth="1"/>
    <col min="9749" max="9749" width="15.125" style="1770" bestFit="1" customWidth="1"/>
    <col min="9750" max="9750" width="3.625" style="1770" bestFit="1" customWidth="1"/>
    <col min="9751" max="9751" width="2.375" style="1770" bestFit="1" customWidth="1"/>
    <col min="9752" max="9987" width="9" style="1770" customWidth="1"/>
    <col min="9988" max="9988" width="0.125" style="1770" customWidth="1"/>
    <col min="9989" max="9989" width="1.5" style="1770" customWidth="1"/>
    <col min="9990" max="9990" width="4.375" style="1770" customWidth="1"/>
    <col min="9991" max="9991" width="14.75" style="1770" customWidth="1"/>
    <col min="9992" max="9992" width="3.625" style="1770" customWidth="1"/>
    <col min="9993" max="9993" width="6.375" style="1770" customWidth="1"/>
    <col min="9994" max="9995" width="12.125" style="1770" customWidth="1"/>
    <col min="9996" max="9996" width="6.5" style="1770" customWidth="1"/>
    <col min="9997" max="9997" width="16.875" style="1770" customWidth="1"/>
    <col min="9998" max="9998" width="26.75" style="1770" customWidth="1"/>
    <col min="9999" max="10000" width="8.125" style="1770" customWidth="1"/>
    <col min="10001" max="10001" width="10.875" style="1770" customWidth="1"/>
    <col min="10002" max="10002" width="17.5" style="1770" customWidth="1"/>
    <col min="10003" max="10004" width="9" style="1770" customWidth="1"/>
    <col min="10005" max="10005" width="15.125" style="1770" bestFit="1" customWidth="1"/>
    <col min="10006" max="10006" width="3.625" style="1770" bestFit="1" customWidth="1"/>
    <col min="10007" max="10007" width="2.375" style="1770" bestFit="1" customWidth="1"/>
    <col min="10008" max="10243" width="9" style="1770" customWidth="1"/>
    <col min="10244" max="10244" width="0.125" style="1770" customWidth="1"/>
    <col min="10245" max="10245" width="1.5" style="1770" customWidth="1"/>
    <col min="10246" max="10246" width="4.375" style="1770" customWidth="1"/>
    <col min="10247" max="10247" width="14.75" style="1770" customWidth="1"/>
    <col min="10248" max="10248" width="3.625" style="1770" customWidth="1"/>
    <col min="10249" max="10249" width="6.375" style="1770" customWidth="1"/>
    <col min="10250" max="10251" width="12.125" style="1770" customWidth="1"/>
    <col min="10252" max="10252" width="6.5" style="1770" customWidth="1"/>
    <col min="10253" max="10253" width="16.875" style="1770" customWidth="1"/>
    <col min="10254" max="10254" width="26.75" style="1770" customWidth="1"/>
    <col min="10255" max="10256" width="8.125" style="1770" customWidth="1"/>
    <col min="10257" max="10257" width="10.875" style="1770" customWidth="1"/>
    <col min="10258" max="10258" width="17.5" style="1770" customWidth="1"/>
    <col min="10259" max="10260" width="9" style="1770" customWidth="1"/>
    <col min="10261" max="10261" width="15.125" style="1770" bestFit="1" customWidth="1"/>
    <col min="10262" max="10262" width="3.625" style="1770" bestFit="1" customWidth="1"/>
    <col min="10263" max="10263" width="2.375" style="1770" bestFit="1" customWidth="1"/>
    <col min="10264" max="10499" width="9" style="1770" customWidth="1"/>
    <col min="10500" max="10500" width="0.125" style="1770" customWidth="1"/>
    <col min="10501" max="10501" width="1.5" style="1770" customWidth="1"/>
    <col min="10502" max="10502" width="4.375" style="1770" customWidth="1"/>
    <col min="10503" max="10503" width="14.75" style="1770" customWidth="1"/>
    <col min="10504" max="10504" width="3.625" style="1770" customWidth="1"/>
    <col min="10505" max="10505" width="6.375" style="1770" customWidth="1"/>
    <col min="10506" max="10507" width="12.125" style="1770" customWidth="1"/>
    <col min="10508" max="10508" width="6.5" style="1770" customWidth="1"/>
    <col min="10509" max="10509" width="16.875" style="1770" customWidth="1"/>
    <col min="10510" max="10510" width="26.75" style="1770" customWidth="1"/>
    <col min="10511" max="10512" width="8.125" style="1770" customWidth="1"/>
    <col min="10513" max="10513" width="10.875" style="1770" customWidth="1"/>
    <col min="10514" max="10514" width="17.5" style="1770" customWidth="1"/>
    <col min="10515" max="10516" width="9" style="1770" customWidth="1"/>
    <col min="10517" max="10517" width="15.125" style="1770" bestFit="1" customWidth="1"/>
    <col min="10518" max="10518" width="3.625" style="1770" bestFit="1" customWidth="1"/>
    <col min="10519" max="10519" width="2.375" style="1770" bestFit="1" customWidth="1"/>
    <col min="10520" max="10755" width="9" style="1770" customWidth="1"/>
    <col min="10756" max="10756" width="0.125" style="1770" customWidth="1"/>
    <col min="10757" max="10757" width="1.5" style="1770" customWidth="1"/>
    <col min="10758" max="10758" width="4.375" style="1770" customWidth="1"/>
    <col min="10759" max="10759" width="14.75" style="1770" customWidth="1"/>
    <col min="10760" max="10760" width="3.625" style="1770" customWidth="1"/>
    <col min="10761" max="10761" width="6.375" style="1770" customWidth="1"/>
    <col min="10762" max="10763" width="12.125" style="1770" customWidth="1"/>
    <col min="10764" max="10764" width="6.5" style="1770" customWidth="1"/>
    <col min="10765" max="10765" width="16.875" style="1770" customWidth="1"/>
    <col min="10766" max="10766" width="26.75" style="1770" customWidth="1"/>
    <col min="10767" max="10768" width="8.125" style="1770" customWidth="1"/>
    <col min="10769" max="10769" width="10.875" style="1770" customWidth="1"/>
    <col min="10770" max="10770" width="17.5" style="1770" customWidth="1"/>
    <col min="10771" max="10772" width="9" style="1770" customWidth="1"/>
    <col min="10773" max="10773" width="15.125" style="1770" bestFit="1" customWidth="1"/>
    <col min="10774" max="10774" width="3.625" style="1770" bestFit="1" customWidth="1"/>
    <col min="10775" max="10775" width="2.375" style="1770" bestFit="1" customWidth="1"/>
    <col min="10776" max="11011" width="9" style="1770" customWidth="1"/>
    <col min="11012" max="11012" width="0.125" style="1770" customWidth="1"/>
    <col min="11013" max="11013" width="1.5" style="1770" customWidth="1"/>
    <col min="11014" max="11014" width="4.375" style="1770" customWidth="1"/>
    <col min="11015" max="11015" width="14.75" style="1770" customWidth="1"/>
    <col min="11016" max="11016" width="3.625" style="1770" customWidth="1"/>
    <col min="11017" max="11017" width="6.375" style="1770" customWidth="1"/>
    <col min="11018" max="11019" width="12.125" style="1770" customWidth="1"/>
    <col min="11020" max="11020" width="6.5" style="1770" customWidth="1"/>
    <col min="11021" max="11021" width="16.875" style="1770" customWidth="1"/>
    <col min="11022" max="11022" width="26.75" style="1770" customWidth="1"/>
    <col min="11023" max="11024" width="8.125" style="1770" customWidth="1"/>
    <col min="11025" max="11025" width="10.875" style="1770" customWidth="1"/>
    <col min="11026" max="11026" width="17.5" style="1770" customWidth="1"/>
    <col min="11027" max="11028" width="9" style="1770" customWidth="1"/>
    <col min="11029" max="11029" width="15.125" style="1770" bestFit="1" customWidth="1"/>
    <col min="11030" max="11030" width="3.625" style="1770" bestFit="1" customWidth="1"/>
    <col min="11031" max="11031" width="2.375" style="1770" bestFit="1" customWidth="1"/>
    <col min="11032" max="11267" width="9" style="1770" customWidth="1"/>
    <col min="11268" max="11268" width="0.125" style="1770" customWidth="1"/>
    <col min="11269" max="11269" width="1.5" style="1770" customWidth="1"/>
    <col min="11270" max="11270" width="4.375" style="1770" customWidth="1"/>
    <col min="11271" max="11271" width="14.75" style="1770" customWidth="1"/>
    <col min="11272" max="11272" width="3.625" style="1770" customWidth="1"/>
    <col min="11273" max="11273" width="6.375" style="1770" customWidth="1"/>
    <col min="11274" max="11275" width="12.125" style="1770" customWidth="1"/>
    <col min="11276" max="11276" width="6.5" style="1770" customWidth="1"/>
    <col min="11277" max="11277" width="16.875" style="1770" customWidth="1"/>
    <col min="11278" max="11278" width="26.75" style="1770" customWidth="1"/>
    <col min="11279" max="11280" width="8.125" style="1770" customWidth="1"/>
    <col min="11281" max="11281" width="10.875" style="1770" customWidth="1"/>
    <col min="11282" max="11282" width="17.5" style="1770" customWidth="1"/>
    <col min="11283" max="11284" width="9" style="1770" customWidth="1"/>
    <col min="11285" max="11285" width="15.125" style="1770" bestFit="1" customWidth="1"/>
    <col min="11286" max="11286" width="3.625" style="1770" bestFit="1" customWidth="1"/>
    <col min="11287" max="11287" width="2.375" style="1770" bestFit="1" customWidth="1"/>
    <col min="11288" max="11523" width="9" style="1770" customWidth="1"/>
    <col min="11524" max="11524" width="0.125" style="1770" customWidth="1"/>
    <col min="11525" max="11525" width="1.5" style="1770" customWidth="1"/>
    <col min="11526" max="11526" width="4.375" style="1770" customWidth="1"/>
    <col min="11527" max="11527" width="14.75" style="1770" customWidth="1"/>
    <col min="11528" max="11528" width="3.625" style="1770" customWidth="1"/>
    <col min="11529" max="11529" width="6.375" style="1770" customWidth="1"/>
    <col min="11530" max="11531" width="12.125" style="1770" customWidth="1"/>
    <col min="11532" max="11532" width="6.5" style="1770" customWidth="1"/>
    <col min="11533" max="11533" width="16.875" style="1770" customWidth="1"/>
    <col min="11534" max="11534" width="26.75" style="1770" customWidth="1"/>
    <col min="11535" max="11536" width="8.125" style="1770" customWidth="1"/>
    <col min="11537" max="11537" width="10.875" style="1770" customWidth="1"/>
    <col min="11538" max="11538" width="17.5" style="1770" customWidth="1"/>
    <col min="11539" max="11540" width="9" style="1770" customWidth="1"/>
    <col min="11541" max="11541" width="15.125" style="1770" bestFit="1" customWidth="1"/>
    <col min="11542" max="11542" width="3.625" style="1770" bestFit="1" customWidth="1"/>
    <col min="11543" max="11543" width="2.375" style="1770" bestFit="1" customWidth="1"/>
    <col min="11544" max="11779" width="9" style="1770" customWidth="1"/>
    <col min="11780" max="11780" width="0.125" style="1770" customWidth="1"/>
    <col min="11781" max="11781" width="1.5" style="1770" customWidth="1"/>
    <col min="11782" max="11782" width="4.375" style="1770" customWidth="1"/>
    <col min="11783" max="11783" width="14.75" style="1770" customWidth="1"/>
    <col min="11784" max="11784" width="3.625" style="1770" customWidth="1"/>
    <col min="11785" max="11785" width="6.375" style="1770" customWidth="1"/>
    <col min="11786" max="11787" width="12.125" style="1770" customWidth="1"/>
    <col min="11788" max="11788" width="6.5" style="1770" customWidth="1"/>
    <col min="11789" max="11789" width="16.875" style="1770" customWidth="1"/>
    <col min="11790" max="11790" width="26.75" style="1770" customWidth="1"/>
    <col min="11791" max="11792" width="8.125" style="1770" customWidth="1"/>
    <col min="11793" max="11793" width="10.875" style="1770" customWidth="1"/>
    <col min="11794" max="11794" width="17.5" style="1770" customWidth="1"/>
    <col min="11795" max="11796" width="9" style="1770" customWidth="1"/>
    <col min="11797" max="11797" width="15.125" style="1770" bestFit="1" customWidth="1"/>
    <col min="11798" max="11798" width="3.625" style="1770" bestFit="1" customWidth="1"/>
    <col min="11799" max="11799" width="2.375" style="1770" bestFit="1" customWidth="1"/>
    <col min="11800" max="12035" width="9" style="1770" customWidth="1"/>
    <col min="12036" max="12036" width="0.125" style="1770" customWidth="1"/>
    <col min="12037" max="12037" width="1.5" style="1770" customWidth="1"/>
    <col min="12038" max="12038" width="4.375" style="1770" customWidth="1"/>
    <col min="12039" max="12039" width="14.75" style="1770" customWidth="1"/>
    <col min="12040" max="12040" width="3.625" style="1770" customWidth="1"/>
    <col min="12041" max="12041" width="6.375" style="1770" customWidth="1"/>
    <col min="12042" max="12043" width="12.125" style="1770" customWidth="1"/>
    <col min="12044" max="12044" width="6.5" style="1770" customWidth="1"/>
    <col min="12045" max="12045" width="16.875" style="1770" customWidth="1"/>
    <col min="12046" max="12046" width="26.75" style="1770" customWidth="1"/>
    <col min="12047" max="12048" width="8.125" style="1770" customWidth="1"/>
    <col min="12049" max="12049" width="10.875" style="1770" customWidth="1"/>
    <col min="12050" max="12050" width="17.5" style="1770" customWidth="1"/>
    <col min="12051" max="12052" width="9" style="1770" customWidth="1"/>
    <col min="12053" max="12053" width="15.125" style="1770" bestFit="1" customWidth="1"/>
    <col min="12054" max="12054" width="3.625" style="1770" bestFit="1" customWidth="1"/>
    <col min="12055" max="12055" width="2.375" style="1770" bestFit="1" customWidth="1"/>
    <col min="12056" max="12291" width="9" style="1770" customWidth="1"/>
    <col min="12292" max="12292" width="0.125" style="1770" customWidth="1"/>
    <col min="12293" max="12293" width="1.5" style="1770" customWidth="1"/>
    <col min="12294" max="12294" width="4.375" style="1770" customWidth="1"/>
    <col min="12295" max="12295" width="14.75" style="1770" customWidth="1"/>
    <col min="12296" max="12296" width="3.625" style="1770" customWidth="1"/>
    <col min="12297" max="12297" width="6.375" style="1770" customWidth="1"/>
    <col min="12298" max="12299" width="12.125" style="1770" customWidth="1"/>
    <col min="12300" max="12300" width="6.5" style="1770" customWidth="1"/>
    <col min="12301" max="12301" width="16.875" style="1770" customWidth="1"/>
    <col min="12302" max="12302" width="26.75" style="1770" customWidth="1"/>
    <col min="12303" max="12304" width="8.125" style="1770" customWidth="1"/>
    <col min="12305" max="12305" width="10.875" style="1770" customWidth="1"/>
    <col min="12306" max="12306" width="17.5" style="1770" customWidth="1"/>
    <col min="12307" max="12308" width="9" style="1770" customWidth="1"/>
    <col min="12309" max="12309" width="15.125" style="1770" bestFit="1" customWidth="1"/>
    <col min="12310" max="12310" width="3.625" style="1770" bestFit="1" customWidth="1"/>
    <col min="12311" max="12311" width="2.375" style="1770" bestFit="1" customWidth="1"/>
    <col min="12312" max="12547" width="9" style="1770" customWidth="1"/>
    <col min="12548" max="12548" width="0.125" style="1770" customWidth="1"/>
    <col min="12549" max="12549" width="1.5" style="1770" customWidth="1"/>
    <col min="12550" max="12550" width="4.375" style="1770" customWidth="1"/>
    <col min="12551" max="12551" width="14.75" style="1770" customWidth="1"/>
    <col min="12552" max="12552" width="3.625" style="1770" customWidth="1"/>
    <col min="12553" max="12553" width="6.375" style="1770" customWidth="1"/>
    <col min="12554" max="12555" width="12.125" style="1770" customWidth="1"/>
    <col min="12556" max="12556" width="6.5" style="1770" customWidth="1"/>
    <col min="12557" max="12557" width="16.875" style="1770" customWidth="1"/>
    <col min="12558" max="12558" width="26.75" style="1770" customWidth="1"/>
    <col min="12559" max="12560" width="8.125" style="1770" customWidth="1"/>
    <col min="12561" max="12561" width="10.875" style="1770" customWidth="1"/>
    <col min="12562" max="12562" width="17.5" style="1770" customWidth="1"/>
    <col min="12563" max="12564" width="9" style="1770" customWidth="1"/>
    <col min="12565" max="12565" width="15.125" style="1770" bestFit="1" customWidth="1"/>
    <col min="12566" max="12566" width="3.625" style="1770" bestFit="1" customWidth="1"/>
    <col min="12567" max="12567" width="2.375" style="1770" bestFit="1" customWidth="1"/>
    <col min="12568" max="12803" width="9" style="1770" customWidth="1"/>
    <col min="12804" max="12804" width="0.125" style="1770" customWidth="1"/>
    <col min="12805" max="12805" width="1.5" style="1770" customWidth="1"/>
    <col min="12806" max="12806" width="4.375" style="1770" customWidth="1"/>
    <col min="12807" max="12807" width="14.75" style="1770" customWidth="1"/>
    <col min="12808" max="12808" width="3.625" style="1770" customWidth="1"/>
    <col min="12809" max="12809" width="6.375" style="1770" customWidth="1"/>
    <col min="12810" max="12811" width="12.125" style="1770" customWidth="1"/>
    <col min="12812" max="12812" width="6.5" style="1770" customWidth="1"/>
    <col min="12813" max="12813" width="16.875" style="1770" customWidth="1"/>
    <col min="12814" max="12814" width="26.75" style="1770" customWidth="1"/>
    <col min="12815" max="12816" width="8.125" style="1770" customWidth="1"/>
    <col min="12817" max="12817" width="10.875" style="1770" customWidth="1"/>
    <col min="12818" max="12818" width="17.5" style="1770" customWidth="1"/>
    <col min="12819" max="12820" width="9" style="1770" customWidth="1"/>
    <col min="12821" max="12821" width="15.125" style="1770" bestFit="1" customWidth="1"/>
    <col min="12822" max="12822" width="3.625" style="1770" bestFit="1" customWidth="1"/>
    <col min="12823" max="12823" width="2.375" style="1770" bestFit="1" customWidth="1"/>
    <col min="12824" max="13059" width="9" style="1770" customWidth="1"/>
    <col min="13060" max="13060" width="0.125" style="1770" customWidth="1"/>
    <col min="13061" max="13061" width="1.5" style="1770" customWidth="1"/>
    <col min="13062" max="13062" width="4.375" style="1770" customWidth="1"/>
    <col min="13063" max="13063" width="14.75" style="1770" customWidth="1"/>
    <col min="13064" max="13064" width="3.625" style="1770" customWidth="1"/>
    <col min="13065" max="13065" width="6.375" style="1770" customWidth="1"/>
    <col min="13066" max="13067" width="12.125" style="1770" customWidth="1"/>
    <col min="13068" max="13068" width="6.5" style="1770" customWidth="1"/>
    <col min="13069" max="13069" width="16.875" style="1770" customWidth="1"/>
    <col min="13070" max="13070" width="26.75" style="1770" customWidth="1"/>
    <col min="13071" max="13072" width="8.125" style="1770" customWidth="1"/>
    <col min="13073" max="13073" width="10.875" style="1770" customWidth="1"/>
    <col min="13074" max="13074" width="17.5" style="1770" customWidth="1"/>
    <col min="13075" max="13076" width="9" style="1770" customWidth="1"/>
    <col min="13077" max="13077" width="15.125" style="1770" bestFit="1" customWidth="1"/>
    <col min="13078" max="13078" width="3.625" style="1770" bestFit="1" customWidth="1"/>
    <col min="13079" max="13079" width="2.375" style="1770" bestFit="1" customWidth="1"/>
    <col min="13080" max="13315" width="9" style="1770" customWidth="1"/>
    <col min="13316" max="13316" width="0.125" style="1770" customWidth="1"/>
    <col min="13317" max="13317" width="1.5" style="1770" customWidth="1"/>
    <col min="13318" max="13318" width="4.375" style="1770" customWidth="1"/>
    <col min="13319" max="13319" width="14.75" style="1770" customWidth="1"/>
    <col min="13320" max="13320" width="3.625" style="1770" customWidth="1"/>
    <col min="13321" max="13321" width="6.375" style="1770" customWidth="1"/>
    <col min="13322" max="13323" width="12.125" style="1770" customWidth="1"/>
    <col min="13324" max="13324" width="6.5" style="1770" customWidth="1"/>
    <col min="13325" max="13325" width="16.875" style="1770" customWidth="1"/>
    <col min="13326" max="13326" width="26.75" style="1770" customWidth="1"/>
    <col min="13327" max="13328" width="8.125" style="1770" customWidth="1"/>
    <col min="13329" max="13329" width="10.875" style="1770" customWidth="1"/>
    <col min="13330" max="13330" width="17.5" style="1770" customWidth="1"/>
    <col min="13331" max="13332" width="9" style="1770" customWidth="1"/>
    <col min="13333" max="13333" width="15.125" style="1770" bestFit="1" customWidth="1"/>
    <col min="13334" max="13334" width="3.625" style="1770" bestFit="1" customWidth="1"/>
    <col min="13335" max="13335" width="2.375" style="1770" bestFit="1" customWidth="1"/>
    <col min="13336" max="13571" width="9" style="1770" customWidth="1"/>
    <col min="13572" max="13572" width="0.125" style="1770" customWidth="1"/>
    <col min="13573" max="13573" width="1.5" style="1770" customWidth="1"/>
    <col min="13574" max="13574" width="4.375" style="1770" customWidth="1"/>
    <col min="13575" max="13575" width="14.75" style="1770" customWidth="1"/>
    <col min="13576" max="13576" width="3.625" style="1770" customWidth="1"/>
    <col min="13577" max="13577" width="6.375" style="1770" customWidth="1"/>
    <col min="13578" max="13579" width="12.125" style="1770" customWidth="1"/>
    <col min="13580" max="13580" width="6.5" style="1770" customWidth="1"/>
    <col min="13581" max="13581" width="16.875" style="1770" customWidth="1"/>
    <col min="13582" max="13582" width="26.75" style="1770" customWidth="1"/>
    <col min="13583" max="13584" width="8.125" style="1770" customWidth="1"/>
    <col min="13585" max="13585" width="10.875" style="1770" customWidth="1"/>
    <col min="13586" max="13586" width="17.5" style="1770" customWidth="1"/>
    <col min="13587" max="13588" width="9" style="1770" customWidth="1"/>
    <col min="13589" max="13589" width="15.125" style="1770" bestFit="1" customWidth="1"/>
    <col min="13590" max="13590" width="3.625" style="1770" bestFit="1" customWidth="1"/>
    <col min="13591" max="13591" width="2.375" style="1770" bestFit="1" customWidth="1"/>
    <col min="13592" max="13827" width="9" style="1770" customWidth="1"/>
    <col min="13828" max="13828" width="0.125" style="1770" customWidth="1"/>
    <col min="13829" max="13829" width="1.5" style="1770" customWidth="1"/>
    <col min="13830" max="13830" width="4.375" style="1770" customWidth="1"/>
    <col min="13831" max="13831" width="14.75" style="1770" customWidth="1"/>
    <col min="13832" max="13832" width="3.625" style="1770" customWidth="1"/>
    <col min="13833" max="13833" width="6.375" style="1770" customWidth="1"/>
    <col min="13834" max="13835" width="12.125" style="1770" customWidth="1"/>
    <col min="13836" max="13836" width="6.5" style="1770" customWidth="1"/>
    <col min="13837" max="13837" width="16.875" style="1770" customWidth="1"/>
    <col min="13838" max="13838" width="26.75" style="1770" customWidth="1"/>
    <col min="13839" max="13840" width="8.125" style="1770" customWidth="1"/>
    <col min="13841" max="13841" width="10.875" style="1770" customWidth="1"/>
    <col min="13842" max="13842" width="17.5" style="1770" customWidth="1"/>
    <col min="13843" max="13844" width="9" style="1770" customWidth="1"/>
    <col min="13845" max="13845" width="15.125" style="1770" bestFit="1" customWidth="1"/>
    <col min="13846" max="13846" width="3.625" style="1770" bestFit="1" customWidth="1"/>
    <col min="13847" max="13847" width="2.375" style="1770" bestFit="1" customWidth="1"/>
    <col min="13848" max="14083" width="9" style="1770" customWidth="1"/>
    <col min="14084" max="14084" width="0.125" style="1770" customWidth="1"/>
    <col min="14085" max="14085" width="1.5" style="1770" customWidth="1"/>
    <col min="14086" max="14086" width="4.375" style="1770" customWidth="1"/>
    <col min="14087" max="14087" width="14.75" style="1770" customWidth="1"/>
    <col min="14088" max="14088" width="3.625" style="1770" customWidth="1"/>
    <col min="14089" max="14089" width="6.375" style="1770" customWidth="1"/>
    <col min="14090" max="14091" width="12.125" style="1770" customWidth="1"/>
    <col min="14092" max="14092" width="6.5" style="1770" customWidth="1"/>
    <col min="14093" max="14093" width="16.875" style="1770" customWidth="1"/>
    <col min="14094" max="14094" width="26.75" style="1770" customWidth="1"/>
    <col min="14095" max="14096" width="8.125" style="1770" customWidth="1"/>
    <col min="14097" max="14097" width="10.875" style="1770" customWidth="1"/>
    <col min="14098" max="14098" width="17.5" style="1770" customWidth="1"/>
    <col min="14099" max="14100" width="9" style="1770" customWidth="1"/>
    <col min="14101" max="14101" width="15.125" style="1770" bestFit="1" customWidth="1"/>
    <col min="14102" max="14102" width="3.625" style="1770" bestFit="1" customWidth="1"/>
    <col min="14103" max="14103" width="2.375" style="1770" bestFit="1" customWidth="1"/>
    <col min="14104" max="14339" width="9" style="1770" customWidth="1"/>
    <col min="14340" max="14340" width="0.125" style="1770" customWidth="1"/>
    <col min="14341" max="14341" width="1.5" style="1770" customWidth="1"/>
    <col min="14342" max="14342" width="4.375" style="1770" customWidth="1"/>
    <col min="14343" max="14343" width="14.75" style="1770" customWidth="1"/>
    <col min="14344" max="14344" width="3.625" style="1770" customWidth="1"/>
    <col min="14345" max="14345" width="6.375" style="1770" customWidth="1"/>
    <col min="14346" max="14347" width="12.125" style="1770" customWidth="1"/>
    <col min="14348" max="14348" width="6.5" style="1770" customWidth="1"/>
    <col min="14349" max="14349" width="16.875" style="1770" customWidth="1"/>
    <col min="14350" max="14350" width="26.75" style="1770" customWidth="1"/>
    <col min="14351" max="14352" width="8.125" style="1770" customWidth="1"/>
    <col min="14353" max="14353" width="10.875" style="1770" customWidth="1"/>
    <col min="14354" max="14354" width="17.5" style="1770" customWidth="1"/>
    <col min="14355" max="14356" width="9" style="1770" customWidth="1"/>
    <col min="14357" max="14357" width="15.125" style="1770" bestFit="1" customWidth="1"/>
    <col min="14358" max="14358" width="3.625" style="1770" bestFit="1" customWidth="1"/>
    <col min="14359" max="14359" width="2.375" style="1770" bestFit="1" customWidth="1"/>
    <col min="14360" max="14595" width="9" style="1770" customWidth="1"/>
    <col min="14596" max="14596" width="0.125" style="1770" customWidth="1"/>
    <col min="14597" max="14597" width="1.5" style="1770" customWidth="1"/>
    <col min="14598" max="14598" width="4.375" style="1770" customWidth="1"/>
    <col min="14599" max="14599" width="14.75" style="1770" customWidth="1"/>
    <col min="14600" max="14600" width="3.625" style="1770" customWidth="1"/>
    <col min="14601" max="14601" width="6.375" style="1770" customWidth="1"/>
    <col min="14602" max="14603" width="12.125" style="1770" customWidth="1"/>
    <col min="14604" max="14604" width="6.5" style="1770" customWidth="1"/>
    <col min="14605" max="14605" width="16.875" style="1770" customWidth="1"/>
    <col min="14606" max="14606" width="26.75" style="1770" customWidth="1"/>
    <col min="14607" max="14608" width="8.125" style="1770" customWidth="1"/>
    <col min="14609" max="14609" width="10.875" style="1770" customWidth="1"/>
    <col min="14610" max="14610" width="17.5" style="1770" customWidth="1"/>
    <col min="14611" max="14612" width="9" style="1770" customWidth="1"/>
    <col min="14613" max="14613" width="15.125" style="1770" bestFit="1" customWidth="1"/>
    <col min="14614" max="14614" width="3.625" style="1770" bestFit="1" customWidth="1"/>
    <col min="14615" max="14615" width="2.375" style="1770" bestFit="1" customWidth="1"/>
    <col min="14616" max="14851" width="9" style="1770" customWidth="1"/>
    <col min="14852" max="14852" width="0.125" style="1770" customWidth="1"/>
    <col min="14853" max="14853" width="1.5" style="1770" customWidth="1"/>
    <col min="14854" max="14854" width="4.375" style="1770" customWidth="1"/>
    <col min="14855" max="14855" width="14.75" style="1770" customWidth="1"/>
    <col min="14856" max="14856" width="3.625" style="1770" customWidth="1"/>
    <col min="14857" max="14857" width="6.375" style="1770" customWidth="1"/>
    <col min="14858" max="14859" width="12.125" style="1770" customWidth="1"/>
    <col min="14860" max="14860" width="6.5" style="1770" customWidth="1"/>
    <col min="14861" max="14861" width="16.875" style="1770" customWidth="1"/>
    <col min="14862" max="14862" width="26.75" style="1770" customWidth="1"/>
    <col min="14863" max="14864" width="8.125" style="1770" customWidth="1"/>
    <col min="14865" max="14865" width="10.875" style="1770" customWidth="1"/>
    <col min="14866" max="14866" width="17.5" style="1770" customWidth="1"/>
    <col min="14867" max="14868" width="9" style="1770" customWidth="1"/>
    <col min="14869" max="14869" width="15.125" style="1770" bestFit="1" customWidth="1"/>
    <col min="14870" max="14870" width="3.625" style="1770" bestFit="1" customWidth="1"/>
    <col min="14871" max="14871" width="2.375" style="1770" bestFit="1" customWidth="1"/>
    <col min="14872" max="15107" width="9" style="1770" customWidth="1"/>
    <col min="15108" max="15108" width="0.125" style="1770" customWidth="1"/>
    <col min="15109" max="15109" width="1.5" style="1770" customWidth="1"/>
    <col min="15110" max="15110" width="4.375" style="1770" customWidth="1"/>
    <col min="15111" max="15111" width="14.75" style="1770" customWidth="1"/>
    <col min="15112" max="15112" width="3.625" style="1770" customWidth="1"/>
    <col min="15113" max="15113" width="6.375" style="1770" customWidth="1"/>
    <col min="15114" max="15115" width="12.125" style="1770" customWidth="1"/>
    <col min="15116" max="15116" width="6.5" style="1770" customWidth="1"/>
    <col min="15117" max="15117" width="16.875" style="1770" customWidth="1"/>
    <col min="15118" max="15118" width="26.75" style="1770" customWidth="1"/>
    <col min="15119" max="15120" width="8.125" style="1770" customWidth="1"/>
    <col min="15121" max="15121" width="10.875" style="1770" customWidth="1"/>
    <col min="15122" max="15122" width="17.5" style="1770" customWidth="1"/>
    <col min="15123" max="15124" width="9" style="1770" customWidth="1"/>
    <col min="15125" max="15125" width="15.125" style="1770" bestFit="1" customWidth="1"/>
    <col min="15126" max="15126" width="3.625" style="1770" bestFit="1" customWidth="1"/>
    <col min="15127" max="15127" width="2.375" style="1770" bestFit="1" customWidth="1"/>
    <col min="15128" max="15363" width="9" style="1770" customWidth="1"/>
    <col min="15364" max="15364" width="0.125" style="1770" customWidth="1"/>
    <col min="15365" max="15365" width="1.5" style="1770" customWidth="1"/>
    <col min="15366" max="15366" width="4.375" style="1770" customWidth="1"/>
    <col min="15367" max="15367" width="14.75" style="1770" customWidth="1"/>
    <col min="15368" max="15368" width="3.625" style="1770" customWidth="1"/>
    <col min="15369" max="15369" width="6.375" style="1770" customWidth="1"/>
    <col min="15370" max="15371" width="12.125" style="1770" customWidth="1"/>
    <col min="15372" max="15372" width="6.5" style="1770" customWidth="1"/>
    <col min="15373" max="15373" width="16.875" style="1770" customWidth="1"/>
    <col min="15374" max="15374" width="26.75" style="1770" customWidth="1"/>
    <col min="15375" max="15376" width="8.125" style="1770" customWidth="1"/>
    <col min="15377" max="15377" width="10.875" style="1770" customWidth="1"/>
    <col min="15378" max="15378" width="17.5" style="1770" customWidth="1"/>
    <col min="15379" max="15380" width="9" style="1770" customWidth="1"/>
    <col min="15381" max="15381" width="15.125" style="1770" bestFit="1" customWidth="1"/>
    <col min="15382" max="15382" width="3.625" style="1770" bestFit="1" customWidth="1"/>
    <col min="15383" max="15383" width="2.375" style="1770" bestFit="1" customWidth="1"/>
    <col min="15384" max="15619" width="9" style="1770" customWidth="1"/>
    <col min="15620" max="15620" width="0.125" style="1770" customWidth="1"/>
    <col min="15621" max="15621" width="1.5" style="1770" customWidth="1"/>
    <col min="15622" max="15622" width="4.375" style="1770" customWidth="1"/>
    <col min="15623" max="15623" width="14.75" style="1770" customWidth="1"/>
    <col min="15624" max="15624" width="3.625" style="1770" customWidth="1"/>
    <col min="15625" max="15625" width="6.375" style="1770" customWidth="1"/>
    <col min="15626" max="15627" width="12.125" style="1770" customWidth="1"/>
    <col min="15628" max="15628" width="6.5" style="1770" customWidth="1"/>
    <col min="15629" max="15629" width="16.875" style="1770" customWidth="1"/>
    <col min="15630" max="15630" width="26.75" style="1770" customWidth="1"/>
    <col min="15631" max="15632" width="8.125" style="1770" customWidth="1"/>
    <col min="15633" max="15633" width="10.875" style="1770" customWidth="1"/>
    <col min="15634" max="15634" width="17.5" style="1770" customWidth="1"/>
    <col min="15635" max="15636" width="9" style="1770" customWidth="1"/>
    <col min="15637" max="15637" width="15.125" style="1770" bestFit="1" customWidth="1"/>
    <col min="15638" max="15638" width="3.625" style="1770" bestFit="1" customWidth="1"/>
    <col min="15639" max="15639" width="2.375" style="1770" bestFit="1" customWidth="1"/>
    <col min="15640" max="15875" width="9" style="1770" customWidth="1"/>
    <col min="15876" max="15876" width="0.125" style="1770" customWidth="1"/>
    <col min="15877" max="15877" width="1.5" style="1770" customWidth="1"/>
    <col min="15878" max="15878" width="4.375" style="1770" customWidth="1"/>
    <col min="15879" max="15879" width="14.75" style="1770" customWidth="1"/>
    <col min="15880" max="15880" width="3.625" style="1770" customWidth="1"/>
    <col min="15881" max="15881" width="6.375" style="1770" customWidth="1"/>
    <col min="15882" max="15883" width="12.125" style="1770" customWidth="1"/>
    <col min="15884" max="15884" width="6.5" style="1770" customWidth="1"/>
    <col min="15885" max="15885" width="16.875" style="1770" customWidth="1"/>
    <col min="15886" max="15886" width="26.75" style="1770" customWidth="1"/>
    <col min="15887" max="15888" width="8.125" style="1770" customWidth="1"/>
    <col min="15889" max="15889" width="10.875" style="1770" customWidth="1"/>
    <col min="15890" max="15890" width="17.5" style="1770" customWidth="1"/>
    <col min="15891" max="15892" width="9" style="1770" customWidth="1"/>
    <col min="15893" max="15893" width="15.125" style="1770" bestFit="1" customWidth="1"/>
    <col min="15894" max="15894" width="3.625" style="1770" bestFit="1" customWidth="1"/>
    <col min="15895" max="15895" width="2.375" style="1770" bestFit="1" customWidth="1"/>
    <col min="15896" max="16131" width="9" style="1770" customWidth="1"/>
    <col min="16132" max="16132" width="0.125" style="1770" customWidth="1"/>
    <col min="16133" max="16133" width="1.5" style="1770" customWidth="1"/>
    <col min="16134" max="16134" width="4.375" style="1770" customWidth="1"/>
    <col min="16135" max="16135" width="14.75" style="1770" customWidth="1"/>
    <col min="16136" max="16136" width="3.625" style="1770" customWidth="1"/>
    <col min="16137" max="16137" width="6.375" style="1770" customWidth="1"/>
    <col min="16138" max="16139" width="12.125" style="1770" customWidth="1"/>
    <col min="16140" max="16140" width="6.5" style="1770" customWidth="1"/>
    <col min="16141" max="16141" width="16.875" style="1770" customWidth="1"/>
    <col min="16142" max="16142" width="26.75" style="1770" customWidth="1"/>
    <col min="16143" max="16144" width="8.125" style="1770" customWidth="1"/>
    <col min="16145" max="16145" width="10.875" style="1770" customWidth="1"/>
    <col min="16146" max="16146" width="17.5" style="1770" customWidth="1"/>
    <col min="16147" max="16148" width="9" style="1770" customWidth="1"/>
    <col min="16149" max="16149" width="15.125" style="1770" bestFit="1" customWidth="1"/>
    <col min="16150" max="16150" width="3.625" style="1770" bestFit="1" customWidth="1"/>
    <col min="16151" max="16151" width="2.375" style="1770" bestFit="1" customWidth="1"/>
    <col min="16152" max="16384" width="9" style="1770" customWidth="1"/>
  </cols>
  <sheetData>
    <row r="1" spans="1:25" ht="18.75" customHeight="1">
      <c r="A1" s="1773"/>
      <c r="B1" s="1773"/>
      <c r="C1" s="1773" t="s">
        <v>1147</v>
      </c>
      <c r="D1" s="1773"/>
      <c r="E1" s="1786"/>
      <c r="F1" s="1786"/>
      <c r="G1" s="1786"/>
      <c r="H1" s="103"/>
      <c r="I1" s="103"/>
      <c r="J1" s="103"/>
      <c r="K1" s="103"/>
      <c r="L1" s="1786"/>
      <c r="M1" s="1831"/>
      <c r="N1" s="1831"/>
      <c r="O1" s="1831"/>
      <c r="P1" s="1831"/>
      <c r="Q1" s="1773"/>
      <c r="R1" s="1773"/>
      <c r="S1" s="1773"/>
    </row>
    <row r="2" spans="1:25" ht="20.100000000000001" customHeight="1">
      <c r="A2" s="1773"/>
      <c r="B2" s="1773"/>
      <c r="C2" s="1774" t="s">
        <v>283</v>
      </c>
      <c r="D2" s="1774"/>
      <c r="E2" s="1774"/>
      <c r="F2" s="1774"/>
      <c r="G2" s="1774"/>
      <c r="H2" s="1774"/>
      <c r="I2" s="1774"/>
      <c r="J2" s="1774"/>
      <c r="K2" s="1774"/>
      <c r="L2" s="1774"/>
      <c r="M2" s="1774"/>
      <c r="N2" s="1774"/>
      <c r="O2" s="1774"/>
      <c r="P2" s="1774"/>
      <c r="Q2" s="1774"/>
      <c r="R2" s="1774"/>
      <c r="S2" s="1774"/>
    </row>
    <row r="3" spans="1:25" ht="6.75" customHeight="1">
      <c r="A3" s="1773"/>
      <c r="B3" s="1773"/>
      <c r="C3" s="99"/>
      <c r="D3" s="99"/>
      <c r="E3" s="99"/>
      <c r="F3" s="99"/>
      <c r="G3" s="99"/>
      <c r="H3" s="99"/>
      <c r="I3" s="99"/>
      <c r="J3" s="99"/>
      <c r="K3" s="99"/>
      <c r="L3" s="99"/>
      <c r="M3" s="99"/>
      <c r="N3" s="99"/>
      <c r="O3" s="99"/>
      <c r="P3" s="99"/>
      <c r="Q3" s="1773"/>
      <c r="R3" s="1773"/>
      <c r="S3" s="1773"/>
    </row>
    <row r="4" spans="1:25" ht="27" customHeight="1">
      <c r="A4" s="1773"/>
      <c r="B4" s="1773"/>
      <c r="C4" s="1775" t="s">
        <v>1148</v>
      </c>
      <c r="D4" s="1779" t="s">
        <v>318</v>
      </c>
      <c r="E4" s="1787"/>
      <c r="F4" s="1796"/>
      <c r="G4" s="1796"/>
      <c r="H4" s="1796"/>
      <c r="I4" s="1796"/>
      <c r="J4" s="1796"/>
      <c r="K4" s="1796"/>
      <c r="L4" s="1796"/>
      <c r="M4" s="1796"/>
      <c r="N4" s="1796"/>
      <c r="O4" s="1796"/>
      <c r="P4" s="1796"/>
      <c r="Q4" s="1796"/>
      <c r="R4" s="1796"/>
      <c r="S4" s="1862"/>
    </row>
    <row r="5" spans="1:25" ht="27" customHeight="1">
      <c r="A5" s="1773"/>
      <c r="B5" s="1773"/>
      <c r="C5" s="1775" t="s">
        <v>327</v>
      </c>
      <c r="D5" s="1779" t="s">
        <v>1</v>
      </c>
      <c r="E5" s="1787"/>
      <c r="F5" s="1796"/>
      <c r="G5" s="1796"/>
      <c r="H5" s="1796"/>
      <c r="I5" s="1796"/>
      <c r="J5" s="1796"/>
      <c r="K5" s="1796"/>
      <c r="L5" s="1796"/>
      <c r="M5" s="1796"/>
      <c r="N5" s="1796"/>
      <c r="O5" s="1796"/>
      <c r="P5" s="1796"/>
      <c r="Q5" s="1796"/>
      <c r="R5" s="1796"/>
      <c r="S5" s="1862"/>
      <c r="T5" s="1841" t="s">
        <v>1709</v>
      </c>
      <c r="U5" s="1870"/>
    </row>
    <row r="6" spans="1:25" ht="27" customHeight="1">
      <c r="A6" s="1773"/>
      <c r="B6" s="1773"/>
      <c r="C6" s="1775" t="s">
        <v>876</v>
      </c>
      <c r="D6" s="1779" t="s">
        <v>572</v>
      </c>
      <c r="E6" s="1788"/>
      <c r="F6" s="1797"/>
      <c r="G6" s="1797"/>
      <c r="H6" s="1807">
        <v>45748</v>
      </c>
      <c r="I6" s="1807"/>
      <c r="J6" s="1807"/>
      <c r="K6" s="1807"/>
      <c r="L6" s="1807"/>
      <c r="M6" s="1832" t="s">
        <v>99</v>
      </c>
      <c r="N6" s="1798">
        <v>45838</v>
      </c>
      <c r="O6" s="1798"/>
      <c r="P6" s="1798"/>
      <c r="Q6" s="1798"/>
      <c r="R6" s="1798"/>
      <c r="S6" s="1863"/>
      <c r="T6" s="1868" t="s">
        <v>1151</v>
      </c>
      <c r="U6" s="1871">
        <v>45838</v>
      </c>
      <c r="V6" s="1874" t="str">
        <f>TEXT(U6,"aaa")</f>
        <v>月</v>
      </c>
      <c r="Y6" s="1876"/>
    </row>
    <row r="7" spans="1:25" ht="27" customHeight="1">
      <c r="A7" s="1773"/>
      <c r="B7" s="1773"/>
      <c r="C7" s="1775" t="s">
        <v>1153</v>
      </c>
      <c r="D7" s="1779" t="s">
        <v>1102</v>
      </c>
      <c r="E7" s="1789" t="s">
        <v>629</v>
      </c>
      <c r="F7" s="1789"/>
      <c r="G7" s="1789"/>
      <c r="H7" s="1789"/>
      <c r="I7" s="1788"/>
      <c r="J7" s="1797"/>
      <c r="K7" s="1797"/>
      <c r="L7" s="1797"/>
      <c r="M7" s="1807">
        <f>$U$7</f>
        <v>45930</v>
      </c>
      <c r="N7" s="1838" t="s">
        <v>32</v>
      </c>
      <c r="O7" s="1832" t="str">
        <f>V7</f>
        <v>火</v>
      </c>
      <c r="P7" s="1849" t="s">
        <v>94</v>
      </c>
      <c r="Q7" s="1797"/>
      <c r="R7" s="1797"/>
      <c r="S7" s="1864"/>
      <c r="T7" s="1868" t="s">
        <v>1154</v>
      </c>
      <c r="U7" s="1872">
        <f>EDATE(U6,W7)</f>
        <v>45930</v>
      </c>
      <c r="V7" s="1874" t="str">
        <f>TEXT(U7,"aaa")</f>
        <v>火</v>
      </c>
      <c r="W7" s="1770">
        <v>3</v>
      </c>
    </row>
    <row r="8" spans="1:25" ht="27" customHeight="1">
      <c r="A8" s="1773"/>
      <c r="B8" s="1773"/>
      <c r="C8" s="1775" t="s">
        <v>284</v>
      </c>
      <c r="D8" s="1779" t="s">
        <v>1155</v>
      </c>
      <c r="E8" s="1790" t="s">
        <v>716</v>
      </c>
      <c r="F8" s="1798"/>
      <c r="G8" s="1798"/>
      <c r="H8" s="1798"/>
      <c r="I8" s="1798"/>
      <c r="J8" s="1798"/>
      <c r="K8" s="1798"/>
      <c r="L8" s="1826"/>
      <c r="M8" s="1833">
        <f>$U$8</f>
        <v>45938</v>
      </c>
      <c r="N8" s="1838" t="s">
        <v>32</v>
      </c>
      <c r="O8" s="1832" t="str">
        <f>V8</f>
        <v>水</v>
      </c>
      <c r="P8" s="1849" t="s">
        <v>1171</v>
      </c>
      <c r="Q8" s="1826"/>
      <c r="R8" s="1826"/>
      <c r="S8" s="1865"/>
      <c r="T8" s="1869" t="s">
        <v>441</v>
      </c>
      <c r="U8" s="1873">
        <f>U6+100</f>
        <v>45938</v>
      </c>
      <c r="V8" s="1875" t="str">
        <f>TEXT(U8,"aaa")</f>
        <v>水</v>
      </c>
    </row>
    <row r="9" spans="1:25" ht="45.75" customHeight="1">
      <c r="A9" s="1773"/>
      <c r="B9" s="1773"/>
      <c r="C9" s="1775" t="s">
        <v>621</v>
      </c>
      <c r="D9" s="1779" t="s">
        <v>1158</v>
      </c>
      <c r="E9" s="1791" t="s">
        <v>1159</v>
      </c>
      <c r="F9" s="1799"/>
      <c r="G9" s="1799"/>
      <c r="H9" s="1799"/>
      <c r="I9" s="1799"/>
      <c r="J9" s="1799"/>
      <c r="K9" s="1799"/>
      <c r="L9" s="1799"/>
      <c r="M9" s="1799"/>
      <c r="N9" s="1799"/>
      <c r="O9" s="1799"/>
      <c r="P9" s="1799"/>
      <c r="Q9" s="1799"/>
      <c r="R9" s="1799"/>
      <c r="S9" s="1866"/>
    </row>
    <row r="10" spans="1:25" ht="30.75" customHeight="1">
      <c r="A10" s="1773"/>
      <c r="B10" s="1773"/>
      <c r="C10" s="1776" t="s">
        <v>1160</v>
      </c>
      <c r="D10" s="1780" t="s">
        <v>53</v>
      </c>
      <c r="E10" s="1792" t="s">
        <v>1162</v>
      </c>
      <c r="F10" s="1800" t="s">
        <v>945</v>
      </c>
      <c r="G10" s="1803" t="s">
        <v>1345</v>
      </c>
      <c r="H10" s="1808"/>
      <c r="I10" s="1803" t="s">
        <v>1163</v>
      </c>
      <c r="J10" s="1808"/>
      <c r="K10" s="1822" t="s">
        <v>1469</v>
      </c>
      <c r="L10" s="1827" t="s">
        <v>1702</v>
      </c>
      <c r="M10" s="1827" t="s">
        <v>749</v>
      </c>
      <c r="N10" s="1781" t="s">
        <v>397</v>
      </c>
      <c r="O10" s="1845" t="s">
        <v>346</v>
      </c>
      <c r="P10" s="1850" t="s">
        <v>723</v>
      </c>
      <c r="Q10" s="1853" t="s">
        <v>1705</v>
      </c>
      <c r="R10" s="1861" t="s">
        <v>1635</v>
      </c>
      <c r="S10" s="1867" t="s">
        <v>1636</v>
      </c>
    </row>
    <row r="11" spans="1:25" ht="12.75" customHeight="1">
      <c r="A11" s="1773"/>
      <c r="B11" s="1773"/>
      <c r="C11" s="1776"/>
      <c r="D11" s="1781"/>
      <c r="E11" s="1792"/>
      <c r="F11" s="1800"/>
      <c r="G11" s="1804" t="s">
        <v>1700</v>
      </c>
      <c r="H11" s="1809"/>
      <c r="I11" s="1814" t="s">
        <v>250</v>
      </c>
      <c r="J11" s="1819" t="s">
        <v>1701</v>
      </c>
      <c r="K11" s="1823"/>
      <c r="L11" s="1827"/>
      <c r="M11" s="1827"/>
      <c r="N11" s="1781"/>
      <c r="O11" s="1845"/>
      <c r="P11" s="1850"/>
      <c r="Q11" s="1823" t="s">
        <v>1706</v>
      </c>
      <c r="R11" s="1861"/>
      <c r="S11" s="1867"/>
    </row>
    <row r="12" spans="1:25" ht="177" customHeight="1">
      <c r="A12" s="1773"/>
      <c r="B12" s="1773"/>
      <c r="C12" s="1777"/>
      <c r="D12" s="1782"/>
      <c r="E12" s="1793"/>
      <c r="F12" s="1801"/>
      <c r="G12" s="1805"/>
      <c r="H12" s="1810"/>
      <c r="I12" s="1815"/>
      <c r="J12" s="1820"/>
      <c r="K12" s="1824"/>
      <c r="L12" s="1828"/>
      <c r="M12" s="1828"/>
      <c r="N12" s="1782"/>
      <c r="O12" s="1846"/>
      <c r="P12" s="1851"/>
      <c r="Q12" s="1824"/>
      <c r="R12" s="1861"/>
      <c r="S12" s="1867"/>
    </row>
    <row r="13" spans="1:25" ht="28.5" customHeight="1">
      <c r="A13" s="1773"/>
      <c r="B13" s="1773"/>
      <c r="C13" s="1775" t="s">
        <v>1148</v>
      </c>
      <c r="D13" s="1783" ph="1"/>
      <c r="E13" s="1794"/>
      <c r="F13" s="1802"/>
      <c r="G13" s="1806"/>
      <c r="H13" s="1811"/>
      <c r="I13" s="1816"/>
      <c r="J13" s="1821"/>
      <c r="K13" s="1821"/>
      <c r="L13" s="1777"/>
      <c r="M13" s="1783"/>
      <c r="N13" s="1839"/>
      <c r="O13" s="1692"/>
      <c r="P13" s="1852"/>
      <c r="Q13" s="1854"/>
      <c r="R13" s="1721"/>
      <c r="S13" s="1692"/>
    </row>
    <row r="14" spans="1:25" ht="28.5" customHeight="1">
      <c r="A14" s="1773"/>
      <c r="B14" s="1773"/>
      <c r="C14" s="1775" t="s">
        <v>327</v>
      </c>
      <c r="D14" s="1783" ph="1"/>
      <c r="E14" s="1794"/>
      <c r="F14" s="1802"/>
      <c r="G14" s="1806" t="s">
        <v>440</v>
      </c>
      <c r="H14" s="1811"/>
      <c r="I14" s="1816"/>
      <c r="J14" s="1821"/>
      <c r="K14" s="1821"/>
      <c r="L14" s="1777"/>
      <c r="M14" s="1783"/>
      <c r="N14" s="1839"/>
      <c r="O14" s="1692"/>
      <c r="P14" s="1852"/>
      <c r="Q14" s="1854"/>
      <c r="R14" s="1721"/>
      <c r="S14" s="1692"/>
    </row>
    <row r="15" spans="1:25" ht="28.5" customHeight="1">
      <c r="A15" s="1773"/>
      <c r="B15" s="1773"/>
      <c r="C15" s="1775" t="s">
        <v>876</v>
      </c>
      <c r="D15" s="1783" ph="1"/>
      <c r="E15" s="1794"/>
      <c r="F15" s="1802"/>
      <c r="G15" s="1806"/>
      <c r="H15" s="1811"/>
      <c r="I15" s="1816"/>
      <c r="J15" s="1821"/>
      <c r="K15" s="1821"/>
      <c r="L15" s="1777"/>
      <c r="M15" s="1783"/>
      <c r="N15" s="1839"/>
      <c r="O15" s="1692"/>
      <c r="P15" s="1852"/>
      <c r="Q15" s="1854"/>
      <c r="R15" s="1721"/>
      <c r="S15" s="1692"/>
    </row>
    <row r="16" spans="1:25" ht="28.5" customHeight="1">
      <c r="A16" s="1773"/>
      <c r="B16" s="1773"/>
      <c r="C16" s="1775" t="s">
        <v>1153</v>
      </c>
      <c r="D16" s="1783" ph="1"/>
      <c r="E16" s="1794"/>
      <c r="F16" s="1802"/>
      <c r="G16" s="1806"/>
      <c r="H16" s="1811"/>
      <c r="I16" s="1816"/>
      <c r="J16" s="1821"/>
      <c r="K16" s="1821"/>
      <c r="L16" s="1777"/>
      <c r="M16" s="1783"/>
      <c r="N16" s="1839"/>
      <c r="O16" s="1692"/>
      <c r="P16" s="1852"/>
      <c r="Q16" s="1692"/>
      <c r="R16" s="1721"/>
      <c r="S16" s="1692"/>
    </row>
    <row r="17" spans="1:19" ht="28.5" customHeight="1">
      <c r="A17" s="1773"/>
      <c r="B17" s="1773"/>
      <c r="C17" s="1775" t="s">
        <v>284</v>
      </c>
      <c r="D17" s="1783" ph="1"/>
      <c r="E17" s="1794"/>
      <c r="F17" s="1802"/>
      <c r="G17" s="1806"/>
      <c r="H17" s="1811"/>
      <c r="I17" s="1816"/>
      <c r="J17" s="1821"/>
      <c r="K17" s="1821"/>
      <c r="L17" s="1777"/>
      <c r="M17" s="1783"/>
      <c r="N17" s="1839"/>
      <c r="O17" s="1692"/>
      <c r="P17" s="1852"/>
      <c r="Q17" s="1692"/>
      <c r="R17" s="1721"/>
      <c r="S17" s="1692"/>
    </row>
    <row r="18" spans="1:19" ht="28.5" customHeight="1">
      <c r="A18" s="1773"/>
      <c r="B18" s="1773"/>
      <c r="C18" s="1775" t="s">
        <v>621</v>
      </c>
      <c r="D18" s="1783" ph="1"/>
      <c r="E18" s="1794"/>
      <c r="F18" s="1802"/>
      <c r="G18" s="1806"/>
      <c r="H18" s="1811"/>
      <c r="I18" s="1816"/>
      <c r="J18" s="1821"/>
      <c r="K18" s="1821"/>
      <c r="L18" s="1777"/>
      <c r="M18" s="1783"/>
      <c r="N18" s="1839"/>
      <c r="O18" s="1692"/>
      <c r="P18" s="1852"/>
      <c r="Q18" s="1692"/>
      <c r="R18" s="1721"/>
      <c r="S18" s="1692"/>
    </row>
    <row r="19" spans="1:19" ht="28.5" customHeight="1">
      <c r="A19" s="1773"/>
      <c r="B19" s="1773"/>
      <c r="C19" s="1775" t="s">
        <v>105</v>
      </c>
      <c r="D19" s="1783" ph="1"/>
      <c r="E19" s="1794"/>
      <c r="F19" s="1802"/>
      <c r="G19" s="1806"/>
      <c r="H19" s="1811"/>
      <c r="I19" s="1816"/>
      <c r="J19" s="1821"/>
      <c r="K19" s="1821"/>
      <c r="L19" s="1777"/>
      <c r="M19" s="1783"/>
      <c r="N19" s="1839"/>
      <c r="O19" s="1692"/>
      <c r="P19" s="1852"/>
      <c r="Q19" s="1692"/>
      <c r="R19" s="1721"/>
      <c r="S19" s="1692"/>
    </row>
    <row r="20" spans="1:19" ht="28.5" customHeight="1">
      <c r="A20" s="1773"/>
      <c r="B20" s="1773"/>
      <c r="C20" s="1775" t="s">
        <v>1166</v>
      </c>
      <c r="D20" s="1783" ph="1"/>
      <c r="E20" s="1794"/>
      <c r="F20" s="1802"/>
      <c r="G20" s="1806"/>
      <c r="H20" s="1811"/>
      <c r="I20" s="1816"/>
      <c r="J20" s="1821"/>
      <c r="K20" s="1821"/>
      <c r="L20" s="1777"/>
      <c r="M20" s="1783"/>
      <c r="N20" s="1839"/>
      <c r="O20" s="1692"/>
      <c r="P20" s="1852"/>
      <c r="Q20" s="1692"/>
      <c r="R20" s="1721"/>
      <c r="S20" s="1692"/>
    </row>
    <row r="21" spans="1:19" ht="28.5" customHeight="1">
      <c r="A21" s="1773"/>
      <c r="B21" s="1773"/>
      <c r="C21" s="1775" t="s">
        <v>873</v>
      </c>
      <c r="D21" s="1783" ph="1"/>
      <c r="E21" s="1794"/>
      <c r="F21" s="1802"/>
      <c r="G21" s="1806"/>
      <c r="H21" s="1811"/>
      <c r="I21" s="1816"/>
      <c r="J21" s="1821"/>
      <c r="K21" s="1821"/>
      <c r="L21" s="1777"/>
      <c r="M21" s="1783"/>
      <c r="N21" s="1839"/>
      <c r="O21" s="1692"/>
      <c r="P21" s="1852"/>
      <c r="Q21" s="1692"/>
      <c r="R21" s="1721"/>
      <c r="S21" s="1692"/>
    </row>
    <row r="22" spans="1:19" ht="28.5" customHeight="1">
      <c r="A22" s="1773"/>
      <c r="B22" s="1773"/>
      <c r="C22" s="1775">
        <v>10</v>
      </c>
      <c r="D22" s="1783" ph="1"/>
      <c r="E22" s="1794"/>
      <c r="F22" s="1802"/>
      <c r="G22" s="1806"/>
      <c r="H22" s="1811"/>
      <c r="I22" s="1816"/>
      <c r="J22" s="1821"/>
      <c r="K22" s="1821"/>
      <c r="L22" s="1777"/>
      <c r="M22" s="1783"/>
      <c r="N22" s="1839"/>
      <c r="O22" s="1692"/>
      <c r="P22" s="1852"/>
      <c r="Q22" s="1692"/>
      <c r="R22" s="1721"/>
      <c r="S22" s="1692"/>
    </row>
    <row r="23" spans="1:19" ht="28.5" customHeight="1">
      <c r="A23" s="1773"/>
      <c r="B23" s="1773"/>
      <c r="C23" s="1775">
        <v>11</v>
      </c>
      <c r="D23" s="1783" ph="1"/>
      <c r="E23" s="1794"/>
      <c r="F23" s="1802"/>
      <c r="G23" s="1806"/>
      <c r="H23" s="1811"/>
      <c r="I23" s="1816"/>
      <c r="J23" s="1821"/>
      <c r="K23" s="1821"/>
      <c r="L23" s="1777"/>
      <c r="M23" s="1783"/>
      <c r="N23" s="1839"/>
      <c r="O23" s="1692"/>
      <c r="P23" s="1852"/>
      <c r="Q23" s="1692"/>
      <c r="R23" s="1721"/>
      <c r="S23" s="1692"/>
    </row>
    <row r="24" spans="1:19" ht="28.5" customHeight="1">
      <c r="A24" s="1773"/>
      <c r="B24" s="1773"/>
      <c r="C24" s="1775">
        <v>12</v>
      </c>
      <c r="D24" s="1783" ph="1"/>
      <c r="E24" s="1794"/>
      <c r="F24" s="1802"/>
      <c r="G24" s="1806"/>
      <c r="H24" s="1811"/>
      <c r="I24" s="1816"/>
      <c r="J24" s="1821"/>
      <c r="K24" s="1821"/>
      <c r="L24" s="1777"/>
      <c r="M24" s="1783"/>
      <c r="N24" s="1839"/>
      <c r="O24" s="1692"/>
      <c r="P24" s="1852"/>
      <c r="Q24" s="1692"/>
      <c r="R24" s="1721"/>
      <c r="S24" s="1692"/>
    </row>
    <row r="25" spans="1:19" ht="28.5" customHeight="1">
      <c r="A25" s="1773"/>
      <c r="B25" s="1773"/>
      <c r="C25" s="1775">
        <v>13</v>
      </c>
      <c r="D25" s="1783" ph="1"/>
      <c r="E25" s="1794"/>
      <c r="F25" s="1802"/>
      <c r="G25" s="1806"/>
      <c r="H25" s="1811"/>
      <c r="I25" s="1816"/>
      <c r="J25" s="1821"/>
      <c r="K25" s="1821"/>
      <c r="L25" s="1777"/>
      <c r="M25" s="1783"/>
      <c r="N25" s="1839"/>
      <c r="O25" s="1692"/>
      <c r="P25" s="1852"/>
      <c r="Q25" s="1692"/>
      <c r="R25" s="1721"/>
      <c r="S25" s="1692"/>
    </row>
    <row r="26" spans="1:19" ht="28.5" customHeight="1">
      <c r="A26" s="1773"/>
      <c r="B26" s="1773"/>
      <c r="C26" s="1775">
        <v>14</v>
      </c>
      <c r="D26" s="1783" ph="1"/>
      <c r="E26" s="1794"/>
      <c r="F26" s="1802"/>
      <c r="G26" s="1806"/>
      <c r="H26" s="1811"/>
      <c r="I26" s="1816"/>
      <c r="J26" s="1821"/>
      <c r="K26" s="1821"/>
      <c r="L26" s="1777"/>
      <c r="M26" s="1783"/>
      <c r="N26" s="1839"/>
      <c r="O26" s="1692"/>
      <c r="P26" s="1852"/>
      <c r="Q26" s="1692"/>
      <c r="R26" s="1721"/>
      <c r="S26" s="1692"/>
    </row>
    <row r="27" spans="1:19" ht="28.5" customHeight="1">
      <c r="A27" s="1773"/>
      <c r="B27" s="1773"/>
      <c r="C27" s="1775">
        <v>15</v>
      </c>
      <c r="D27" s="1783" ph="1"/>
      <c r="E27" s="1794"/>
      <c r="F27" s="1802"/>
      <c r="G27" s="1806"/>
      <c r="H27" s="1811"/>
      <c r="I27" s="1816"/>
      <c r="J27" s="1821"/>
      <c r="K27" s="1821"/>
      <c r="L27" s="1777"/>
      <c r="M27" s="1783"/>
      <c r="N27" s="1839"/>
      <c r="O27" s="1692"/>
      <c r="P27" s="1852"/>
      <c r="Q27" s="1692"/>
      <c r="R27" s="1721"/>
      <c r="S27" s="1692"/>
    </row>
    <row r="28" spans="1:19" ht="28.5" customHeight="1">
      <c r="A28" s="1773"/>
      <c r="B28" s="1773"/>
      <c r="C28" s="1775">
        <v>16</v>
      </c>
      <c r="D28" s="1783" ph="1"/>
      <c r="E28" s="1794"/>
      <c r="F28" s="1802"/>
      <c r="G28" s="1806"/>
      <c r="H28" s="1811"/>
      <c r="I28" s="1816"/>
      <c r="J28" s="1821"/>
      <c r="K28" s="1821"/>
      <c r="L28" s="1777"/>
      <c r="M28" s="1783"/>
      <c r="N28" s="1839"/>
      <c r="O28" s="1692"/>
      <c r="P28" s="1852"/>
      <c r="Q28" s="1692"/>
      <c r="R28" s="1721"/>
      <c r="S28" s="1692"/>
    </row>
    <row r="29" spans="1:19" ht="28.5" customHeight="1">
      <c r="A29" s="1773"/>
      <c r="B29" s="1773"/>
      <c r="C29" s="1775">
        <v>17</v>
      </c>
      <c r="D29" s="1784" ph="1"/>
      <c r="E29" s="1794"/>
      <c r="F29" s="1802"/>
      <c r="G29" s="1806"/>
      <c r="H29" s="1811"/>
      <c r="I29" s="1816"/>
      <c r="J29" s="1821"/>
      <c r="K29" s="1821"/>
      <c r="L29" s="1777"/>
      <c r="M29" s="1783"/>
      <c r="N29" s="1839"/>
      <c r="O29" s="1692"/>
      <c r="P29" s="1852"/>
      <c r="Q29" s="1692"/>
      <c r="R29" s="1721"/>
      <c r="S29" s="1692"/>
    </row>
    <row r="30" spans="1:19" ht="28.5" customHeight="1">
      <c r="A30" s="1773"/>
      <c r="B30" s="1773"/>
      <c r="C30" s="1775">
        <v>18</v>
      </c>
      <c r="D30" s="1783" ph="1"/>
      <c r="E30" s="1794"/>
      <c r="F30" s="1802"/>
      <c r="G30" s="1806"/>
      <c r="H30" s="1811"/>
      <c r="I30" s="1816"/>
      <c r="J30" s="1821"/>
      <c r="K30" s="1821"/>
      <c r="L30" s="1777"/>
      <c r="M30" s="1783"/>
      <c r="N30" s="1839"/>
      <c r="O30" s="1692"/>
      <c r="P30" s="1852"/>
      <c r="Q30" s="1692"/>
      <c r="R30" s="1721"/>
      <c r="S30" s="1692"/>
    </row>
    <row r="31" spans="1:19" ht="28.5" customHeight="1">
      <c r="A31" s="1773"/>
      <c r="B31" s="1773"/>
      <c r="C31" s="1775">
        <v>19</v>
      </c>
      <c r="D31" s="1783" ph="1"/>
      <c r="E31" s="1794"/>
      <c r="F31" s="1802"/>
      <c r="G31" s="1806"/>
      <c r="H31" s="1811"/>
      <c r="I31" s="1816"/>
      <c r="J31" s="1821"/>
      <c r="K31" s="1821"/>
      <c r="L31" s="1777"/>
      <c r="M31" s="1783"/>
      <c r="N31" s="1839"/>
      <c r="O31" s="1692"/>
      <c r="P31" s="1852"/>
      <c r="Q31" s="1692"/>
      <c r="R31" s="1721"/>
      <c r="S31" s="1692"/>
    </row>
    <row r="32" spans="1:19" ht="28.5" customHeight="1">
      <c r="A32" s="1773"/>
      <c r="B32" s="1773"/>
      <c r="C32" s="1775">
        <v>20</v>
      </c>
      <c r="D32" s="1785" ph="1"/>
      <c r="E32" s="1794"/>
      <c r="F32" s="1802"/>
      <c r="G32" s="1806"/>
      <c r="H32" s="1811"/>
      <c r="I32" s="1816"/>
      <c r="J32" s="1821"/>
      <c r="K32" s="1821"/>
      <c r="L32" s="1777"/>
      <c r="M32" s="1783"/>
      <c r="N32" s="1839"/>
      <c r="O32" s="1692"/>
      <c r="P32" s="1852"/>
      <c r="Q32" s="1692"/>
      <c r="R32" s="1721"/>
      <c r="S32" s="1692"/>
    </row>
    <row r="33" spans="1:19" ht="12.75" customHeight="1">
      <c r="A33" s="1773"/>
      <c r="B33" s="1773"/>
      <c r="C33" s="1773"/>
      <c r="D33" s="1773"/>
      <c r="E33" s="1795" ph="1"/>
      <c r="F33" s="1795" ph="1"/>
      <c r="G33" s="1795" ph="1"/>
      <c r="H33" s="1812" ph="1"/>
      <c r="I33" s="1812" ph="1"/>
      <c r="J33" s="1812" ph="1"/>
      <c r="K33" s="1812" ph="1"/>
      <c r="L33" s="1795" ph="1"/>
      <c r="M33" s="1773"/>
      <c r="N33" s="1773"/>
      <c r="O33" s="1773"/>
      <c r="P33" s="1773"/>
      <c r="Q33" s="1773"/>
      <c r="R33" s="1773"/>
      <c r="S33" s="1773"/>
    </row>
    <row r="34" spans="1:19" ht="49.5" customHeight="1">
      <c r="C34" s="1778">
        <v>7</v>
      </c>
      <c r="D34" s="1691" t="s">
        <v>1167</v>
      </c>
      <c r="E34" s="1795" ph="1"/>
      <c r="F34" s="1795" ph="1"/>
      <c r="G34" s="1795" ph="1"/>
      <c r="H34" s="1812" ph="1"/>
      <c r="I34" s="1817" t="s">
        <v>330</v>
      </c>
      <c r="J34" s="1817"/>
      <c r="K34" s="1825" t="s">
        <v>65</v>
      </c>
      <c r="L34" s="1829" t="s">
        <v>843</v>
      </c>
      <c r="M34" s="1829"/>
      <c r="N34" s="1829"/>
      <c r="O34" s="1829"/>
      <c r="P34" s="1829"/>
      <c r="Q34" s="1829"/>
      <c r="R34" s="1829"/>
      <c r="S34" s="1829"/>
    </row>
    <row r="35" spans="1:19" ht="19.5" customHeight="1">
      <c r="E35" s="1795" ph="1"/>
      <c r="F35" s="1795" ph="1"/>
      <c r="G35" s="1795" ph="1"/>
      <c r="H35" s="1698" ph="1"/>
      <c r="I35" s="1701" t="s">
        <v>1170</v>
      </c>
      <c r="J35" s="1701"/>
      <c r="K35" s="1701"/>
      <c r="L35" s="1701"/>
      <c r="M35" s="1701"/>
      <c r="N35" s="1840"/>
      <c r="O35" s="1770" t="s">
        <v>795</v>
      </c>
    </row>
    <row r="36" spans="1:19" ht="19.5" customHeight="1">
      <c r="E36" s="1690" t="s">
        <v>1699</v>
      </c>
      <c r="F36" s="1690"/>
      <c r="G36" s="1690"/>
      <c r="H36" s="1813"/>
      <c r="I36" s="1813"/>
      <c r="J36" s="1813"/>
      <c r="K36" s="1813"/>
      <c r="L36" s="1712" ph="1"/>
      <c r="M36" s="1834"/>
      <c r="N36" s="1841" t="s">
        <v>1703</v>
      </c>
      <c r="O36" s="1847" t="s">
        <v>1704</v>
      </c>
      <c r="P36" s="1691" t="e">
        <f>ROUND(N35/N37*100,1)</f>
        <v>#DIV/0!</v>
      </c>
      <c r="Q36" s="1841" t="s">
        <v>1707</v>
      </c>
      <c r="R36" s="1786"/>
      <c r="S36" s="1786"/>
    </row>
    <row r="37" spans="1:19" ht="21.75">
      <c r="E37" s="1795" ph="1"/>
      <c r="F37" s="1795" ph="1"/>
      <c r="G37" s="1795" ph="1"/>
      <c r="H37" s="1698" ph="1"/>
      <c r="I37" s="1818" t="s">
        <v>1510</v>
      </c>
      <c r="J37" s="1818"/>
      <c r="K37" s="1818"/>
      <c r="L37" s="1818"/>
      <c r="M37" s="1818"/>
      <c r="N37" s="1842"/>
      <c r="O37" s="1770" t="s">
        <v>795</v>
      </c>
    </row>
    <row r="38" spans="1:19" ht="19.5">
      <c r="D38" s="1770" ph="1"/>
      <c r="H38" s="1813"/>
      <c r="I38" s="1813"/>
      <c r="J38" s="1813"/>
      <c r="K38" s="1813"/>
      <c r="L38" s="1778"/>
      <c r="M38" s="1691"/>
      <c r="N38" s="1691"/>
    </row>
    <row r="39" spans="1:19" ht="25.5" customHeight="1">
      <c r="D39" s="1772"/>
      <c r="M39" s="1835" t="s">
        <v>310</v>
      </c>
    </row>
    <row r="40" spans="1:19" ht="25.5" customHeight="1">
      <c r="D40" s="1772"/>
      <c r="M40" s="1836" t="s">
        <v>1511</v>
      </c>
      <c r="N40" s="1836"/>
      <c r="O40" s="1848"/>
      <c r="P40" s="1848"/>
      <c r="Q40" s="1855"/>
      <c r="R40" s="1835"/>
      <c r="S40" s="1835"/>
    </row>
    <row r="41" spans="1:19" ht="13.5">
      <c r="D41" s="1772"/>
      <c r="L41" s="1830" t="s">
        <v>1372</v>
      </c>
      <c r="M41" s="1835" t="s">
        <v>1438</v>
      </c>
      <c r="N41" s="1843"/>
      <c r="O41" s="1843"/>
      <c r="P41" s="1843"/>
      <c r="Q41" s="1843"/>
      <c r="R41" s="1859"/>
      <c r="S41" s="1859"/>
    </row>
    <row r="42" spans="1:19" ht="25.5" customHeight="1">
      <c r="D42" s="1772"/>
      <c r="L42" s="1830"/>
      <c r="M42" s="1835" t="s">
        <v>626</v>
      </c>
      <c r="N42" s="1843"/>
      <c r="O42" s="1843"/>
      <c r="P42" s="1843"/>
      <c r="Q42" s="1843"/>
      <c r="R42" s="1859"/>
      <c r="S42" s="1859"/>
    </row>
    <row r="43" spans="1:19" ht="25.5" customHeight="1">
      <c r="D43" s="1772"/>
      <c r="L43" s="1830"/>
      <c r="M43" s="1835" t="s">
        <v>1439</v>
      </c>
      <c r="N43" s="1843"/>
      <c r="O43" s="1843"/>
      <c r="P43" s="1843"/>
      <c r="Q43" s="1843"/>
      <c r="R43" s="1859"/>
      <c r="S43" s="1859"/>
    </row>
    <row r="44" spans="1:19" ht="25.5" customHeight="1">
      <c r="D44" s="1772"/>
      <c r="M44" s="1837"/>
      <c r="N44" s="1844"/>
      <c r="O44" s="1844"/>
      <c r="P44" s="1844"/>
      <c r="Q44" s="1844"/>
    </row>
    <row r="45" spans="1:19" ht="19.5">
      <c r="D45" s="1770" ph="1"/>
    </row>
    <row r="46" spans="1:19" ht="19.5">
      <c r="D46" s="1770" ph="1"/>
    </row>
    <row r="47" spans="1:19" ht="19.5">
      <c r="E47" s="1771" ph="1"/>
      <c r="F47" s="1771" ph="1"/>
      <c r="G47" s="1771" ph="1"/>
      <c r="H47" s="1772" ph="1"/>
      <c r="I47" s="1772" ph="1"/>
      <c r="J47" s="1772" ph="1"/>
      <c r="K47" s="1770" ph="1"/>
      <c r="L47" s="1771" ph="1"/>
    </row>
    <row r="48" spans="1:19" ht="19.5">
      <c r="E48" s="1771" ph="1"/>
      <c r="F48" s="1771" ph="1"/>
      <c r="G48" s="1771" ph="1"/>
      <c r="H48" s="1772" ph="1"/>
      <c r="I48" s="1772" ph="1"/>
      <c r="J48" s="1772" ph="1"/>
      <c r="K48" s="1770" ph="1"/>
      <c r="L48" s="1771" ph="1"/>
    </row>
    <row r="49" spans="4:12" ht="19.5">
      <c r="D49" s="1770" ph="1"/>
    </row>
    <row r="50" spans="4:12" ht="19.5">
      <c r="D50" s="1770" ph="1"/>
    </row>
    <row r="51" spans="4:12" ht="19.5">
      <c r="E51" s="1771" ph="1"/>
      <c r="F51" s="1771" ph="1"/>
      <c r="G51" s="1771" ph="1"/>
      <c r="H51" s="1772" ph="1"/>
      <c r="I51" s="1772" ph="1"/>
      <c r="J51" s="1772" ph="1"/>
      <c r="K51" s="1770" ph="1"/>
      <c r="L51" s="1771" ph="1"/>
    </row>
    <row r="52" spans="4:12" ht="19.5">
      <c r="E52" s="1771" ph="1"/>
      <c r="F52" s="1771" ph="1"/>
      <c r="G52" s="1771" ph="1"/>
      <c r="H52" s="1772" ph="1"/>
      <c r="I52" s="1772" ph="1"/>
      <c r="J52" s="1772" ph="1"/>
      <c r="K52" s="1770" ph="1"/>
      <c r="L52" s="1771" ph="1"/>
    </row>
    <row r="53" spans="4:12" ht="19.5">
      <c r="E53" s="1771" ph="1"/>
      <c r="F53" s="1771" ph="1"/>
      <c r="G53" s="1771" ph="1"/>
      <c r="H53" s="1772" ph="1"/>
      <c r="I53" s="1772" ph="1"/>
      <c r="J53" s="1772" ph="1"/>
      <c r="K53" s="1770" ph="1"/>
      <c r="L53" s="1771" ph="1"/>
    </row>
    <row r="54" spans="4:12" ht="19.5">
      <c r="D54" s="1770" ph="1"/>
    </row>
    <row r="55" spans="4:12" ht="19.5">
      <c r="E55" s="1771" ph="1"/>
      <c r="F55" s="1771" ph="1"/>
      <c r="G55" s="1771" ph="1"/>
      <c r="H55" s="1772" ph="1"/>
      <c r="I55" s="1772" ph="1"/>
      <c r="J55" s="1772" ph="1"/>
      <c r="K55" s="1770" ph="1"/>
      <c r="L55" s="1771" ph="1"/>
    </row>
  </sheetData>
  <mergeCells count="34">
    <mergeCell ref="M1:P1"/>
    <mergeCell ref="E4:S4"/>
    <mergeCell ref="E5:S5"/>
    <mergeCell ref="H6:L6"/>
    <mergeCell ref="N6:S6"/>
    <mergeCell ref="E8:J8"/>
    <mergeCell ref="E9:S9"/>
    <mergeCell ref="G10:H10"/>
    <mergeCell ref="I10:J10"/>
    <mergeCell ref="I34:J34"/>
    <mergeCell ref="L34:Q34"/>
    <mergeCell ref="I35:M35"/>
    <mergeCell ref="I37:M37"/>
    <mergeCell ref="M40:N40"/>
    <mergeCell ref="N41:Q41"/>
    <mergeCell ref="N42:Q42"/>
    <mergeCell ref="N43:Q43"/>
    <mergeCell ref="N44:Q44"/>
    <mergeCell ref="C10:C12"/>
    <mergeCell ref="D10:D12"/>
    <mergeCell ref="E10:E12"/>
    <mergeCell ref="F10:F12"/>
    <mergeCell ref="K10:K12"/>
    <mergeCell ref="L10:L12"/>
    <mergeCell ref="M10:M12"/>
    <mergeCell ref="N10:N12"/>
    <mergeCell ref="O10:O12"/>
    <mergeCell ref="P10:P12"/>
    <mergeCell ref="R10:R12"/>
    <mergeCell ref="S10:S12"/>
    <mergeCell ref="G11:H12"/>
    <mergeCell ref="I11:I12"/>
    <mergeCell ref="J11:J12"/>
    <mergeCell ref="Q11:Q12"/>
  </mergeCells>
  <phoneticPr fontId="16"/>
  <dataValidations count="9">
    <dataValidation type="list" allowBlank="1" showDropDown="0" showInputMessage="1" showErrorMessage="1" sqref="G13:G32">
      <formula1>"修了,中退,就職中退,未修了,早期修了"</formula1>
    </dataValidation>
    <dataValidation type="list" allowBlank="1" showDropDown="0" showInputMessage="1" showErrorMessage="1" sqref="J13:J32">
      <formula1>"①,②"</formula1>
    </dataValidation>
    <dataValidation type="list" allowBlank="1" showDropDown="0" showInputMessage="1" showErrorMessage="1" sqref="I13:I32">
      <formula1>"①,②,③,④,⑤,⑥,⑦,⑧"</formula1>
    </dataValidation>
    <dataValidation type="list" allowBlank="1" showDropDown="0" showInputMessage="1" showErrorMessage="1" sqref="H14:H32">
      <formula1>"①,②,③,④,⑤,⑥,⑦,⑧,自営,未就職,未回収"</formula1>
    </dataValidation>
    <dataValidation type="list" allowBlank="1" showDropDown="0" showInputMessage="1" showErrorMessage="1" sqref="H13">
      <formula1>"①,②,③,④,⑤,⑥,⑦,⑧,自営,未就職,未回答"</formula1>
    </dataValidation>
    <dataValidation type="list" allowBlank="1" showDropDown="0" showInputMessage="1" showErrorMessage="1" sqref="O13:O32">
      <formula1>"　,○"</formula1>
    </dataValidation>
    <dataValidation type="list" allowBlank="1" showDropDown="0" showInputMessage="1" showErrorMessage="1" sqref="Q13:Q32">
      <formula1>"①,②,③,④,⑤,⑥,⑦"</formula1>
    </dataValidation>
    <dataValidation type="list" allowBlank="1" showDropDown="0" showInputMessage="1" showErrorMessage="1" sqref="R13:R32 K13:K32">
      <formula1>"○"</formula1>
    </dataValidation>
    <dataValidation type="list" allowBlank="1" showDropDown="0" showInputMessage="1" showErrorMessage="1" sqref="S13:S32">
      <formula1>"○,✕"</formula1>
    </dataValidation>
  </dataValidations>
  <pageMargins left="0.59055118110236227" right="0.39370078740157483" top="0.59055118110236227" bottom="0.39370078740157483" header="0.23622047244094491" footer="0.19685039370078741"/>
  <pageSetup paperSize="9" scale="59" fitToWidth="1" fitToHeight="1" orientation="portrait" usePrinterDefaults="1" cellComments="asDisplayed" r:id="rId1"/>
  <headerFooter alignWithMargins="0"/>
  <drawing r:id="rId2"/>
  <legacyDrawing r:id="rId3"/>
</worksheet>
</file>

<file path=xl/worksheets/sheet31.xml><?xml version="1.0" encoding="utf-8"?>
<worksheet xmlns="http://schemas.openxmlformats.org/spreadsheetml/2006/main" xmlns:r="http://schemas.openxmlformats.org/officeDocument/2006/relationships" xmlns:mc="http://schemas.openxmlformats.org/markup-compatibility/2006">
  <sheetPr>
    <tabColor rgb="FFCCFFCC"/>
    <pageSetUpPr fitToPage="1"/>
  </sheetPr>
  <dimension ref="A1:K41"/>
  <sheetViews>
    <sheetView zoomScale="145" zoomScaleNormal="145" workbookViewId="0">
      <selection activeCell="B41" sqref="B41"/>
    </sheetView>
  </sheetViews>
  <sheetFormatPr defaultRowHeight="13.5"/>
  <cols>
    <col min="1" max="1" width="3.875" style="814" bestFit="1" customWidth="1"/>
    <col min="2" max="2" width="12.5" style="814" customWidth="1"/>
    <col min="3" max="3" width="5.25" style="814" bestFit="1" customWidth="1"/>
    <col min="4" max="4" width="8.75" style="814" customWidth="1"/>
    <col min="5" max="5" width="19.625" style="814" customWidth="1"/>
    <col min="6" max="8" width="8.75" style="814" customWidth="1"/>
    <col min="9" max="10" width="9" style="814" customWidth="1"/>
    <col min="11" max="11" width="7.25" style="814" bestFit="1" customWidth="1"/>
    <col min="12" max="256" width="9" style="814" customWidth="1"/>
    <col min="257" max="257" width="3.875" style="814" bestFit="1" customWidth="1"/>
    <col min="258" max="258" width="12.5" style="814" customWidth="1"/>
    <col min="259" max="259" width="5.25" style="814" bestFit="1" customWidth="1"/>
    <col min="260" max="260" width="8.75" style="814" customWidth="1"/>
    <col min="261" max="261" width="19.625" style="814" customWidth="1"/>
    <col min="262" max="264" width="8.75" style="814" customWidth="1"/>
    <col min="265" max="266" width="9" style="814" customWidth="1"/>
    <col min="267" max="267" width="7.25" style="814" bestFit="1" customWidth="1"/>
    <col min="268" max="512" width="9" style="814" customWidth="1"/>
    <col min="513" max="513" width="3.875" style="814" bestFit="1" customWidth="1"/>
    <col min="514" max="514" width="12.5" style="814" customWidth="1"/>
    <col min="515" max="515" width="5.25" style="814" bestFit="1" customWidth="1"/>
    <col min="516" max="516" width="8.75" style="814" customWidth="1"/>
    <col min="517" max="517" width="19.625" style="814" customWidth="1"/>
    <col min="518" max="520" width="8.75" style="814" customWidth="1"/>
    <col min="521" max="522" width="9" style="814" customWidth="1"/>
    <col min="523" max="523" width="7.25" style="814" bestFit="1" customWidth="1"/>
    <col min="524" max="768" width="9" style="814" customWidth="1"/>
    <col min="769" max="769" width="3.875" style="814" bestFit="1" customWidth="1"/>
    <col min="770" max="770" width="12.5" style="814" customWidth="1"/>
    <col min="771" max="771" width="5.25" style="814" bestFit="1" customWidth="1"/>
    <col min="772" max="772" width="8.75" style="814" customWidth="1"/>
    <col min="773" max="773" width="19.625" style="814" customWidth="1"/>
    <col min="774" max="776" width="8.75" style="814" customWidth="1"/>
    <col min="777" max="778" width="9" style="814" customWidth="1"/>
    <col min="779" max="779" width="7.25" style="814" bestFit="1" customWidth="1"/>
    <col min="780" max="1024" width="9" style="814" customWidth="1"/>
    <col min="1025" max="1025" width="3.875" style="814" bestFit="1" customWidth="1"/>
    <col min="1026" max="1026" width="12.5" style="814" customWidth="1"/>
    <col min="1027" max="1027" width="5.25" style="814" bestFit="1" customWidth="1"/>
    <col min="1028" max="1028" width="8.75" style="814" customWidth="1"/>
    <col min="1029" max="1029" width="19.625" style="814" customWidth="1"/>
    <col min="1030" max="1032" width="8.75" style="814" customWidth="1"/>
    <col min="1033" max="1034" width="9" style="814" customWidth="1"/>
    <col min="1035" max="1035" width="7.25" style="814" bestFit="1" customWidth="1"/>
    <col min="1036" max="1280" width="9" style="814" customWidth="1"/>
    <col min="1281" max="1281" width="3.875" style="814" bestFit="1" customWidth="1"/>
    <col min="1282" max="1282" width="12.5" style="814" customWidth="1"/>
    <col min="1283" max="1283" width="5.25" style="814" bestFit="1" customWidth="1"/>
    <col min="1284" max="1284" width="8.75" style="814" customWidth="1"/>
    <col min="1285" max="1285" width="19.625" style="814" customWidth="1"/>
    <col min="1286" max="1288" width="8.75" style="814" customWidth="1"/>
    <col min="1289" max="1290" width="9" style="814" customWidth="1"/>
    <col min="1291" max="1291" width="7.25" style="814" bestFit="1" customWidth="1"/>
    <col min="1292" max="1536" width="9" style="814" customWidth="1"/>
    <col min="1537" max="1537" width="3.875" style="814" bestFit="1" customWidth="1"/>
    <col min="1538" max="1538" width="12.5" style="814" customWidth="1"/>
    <col min="1539" max="1539" width="5.25" style="814" bestFit="1" customWidth="1"/>
    <col min="1540" max="1540" width="8.75" style="814" customWidth="1"/>
    <col min="1541" max="1541" width="19.625" style="814" customWidth="1"/>
    <col min="1542" max="1544" width="8.75" style="814" customWidth="1"/>
    <col min="1545" max="1546" width="9" style="814" customWidth="1"/>
    <col min="1547" max="1547" width="7.25" style="814" bestFit="1" customWidth="1"/>
    <col min="1548" max="1792" width="9" style="814" customWidth="1"/>
    <col min="1793" max="1793" width="3.875" style="814" bestFit="1" customWidth="1"/>
    <col min="1794" max="1794" width="12.5" style="814" customWidth="1"/>
    <col min="1795" max="1795" width="5.25" style="814" bestFit="1" customWidth="1"/>
    <col min="1796" max="1796" width="8.75" style="814" customWidth="1"/>
    <col min="1797" max="1797" width="19.625" style="814" customWidth="1"/>
    <col min="1798" max="1800" width="8.75" style="814" customWidth="1"/>
    <col min="1801" max="1802" width="9" style="814" customWidth="1"/>
    <col min="1803" max="1803" width="7.25" style="814" bestFit="1" customWidth="1"/>
    <col min="1804" max="2048" width="9" style="814" customWidth="1"/>
    <col min="2049" max="2049" width="3.875" style="814" bestFit="1" customWidth="1"/>
    <col min="2050" max="2050" width="12.5" style="814" customWidth="1"/>
    <col min="2051" max="2051" width="5.25" style="814" bestFit="1" customWidth="1"/>
    <col min="2052" max="2052" width="8.75" style="814" customWidth="1"/>
    <col min="2053" max="2053" width="19.625" style="814" customWidth="1"/>
    <col min="2054" max="2056" width="8.75" style="814" customWidth="1"/>
    <col min="2057" max="2058" width="9" style="814" customWidth="1"/>
    <col min="2059" max="2059" width="7.25" style="814" bestFit="1" customWidth="1"/>
    <col min="2060" max="2304" width="9" style="814" customWidth="1"/>
    <col min="2305" max="2305" width="3.875" style="814" bestFit="1" customWidth="1"/>
    <col min="2306" max="2306" width="12.5" style="814" customWidth="1"/>
    <col min="2307" max="2307" width="5.25" style="814" bestFit="1" customWidth="1"/>
    <col min="2308" max="2308" width="8.75" style="814" customWidth="1"/>
    <col min="2309" max="2309" width="19.625" style="814" customWidth="1"/>
    <col min="2310" max="2312" width="8.75" style="814" customWidth="1"/>
    <col min="2313" max="2314" width="9" style="814" customWidth="1"/>
    <col min="2315" max="2315" width="7.25" style="814" bestFit="1" customWidth="1"/>
    <col min="2316" max="2560" width="9" style="814" customWidth="1"/>
    <col min="2561" max="2561" width="3.875" style="814" bestFit="1" customWidth="1"/>
    <col min="2562" max="2562" width="12.5" style="814" customWidth="1"/>
    <col min="2563" max="2563" width="5.25" style="814" bestFit="1" customWidth="1"/>
    <col min="2564" max="2564" width="8.75" style="814" customWidth="1"/>
    <col min="2565" max="2565" width="19.625" style="814" customWidth="1"/>
    <col min="2566" max="2568" width="8.75" style="814" customWidth="1"/>
    <col min="2569" max="2570" width="9" style="814" customWidth="1"/>
    <col min="2571" max="2571" width="7.25" style="814" bestFit="1" customWidth="1"/>
    <col min="2572" max="2816" width="9" style="814" customWidth="1"/>
    <col min="2817" max="2817" width="3.875" style="814" bestFit="1" customWidth="1"/>
    <col min="2818" max="2818" width="12.5" style="814" customWidth="1"/>
    <col min="2819" max="2819" width="5.25" style="814" bestFit="1" customWidth="1"/>
    <col min="2820" max="2820" width="8.75" style="814" customWidth="1"/>
    <col min="2821" max="2821" width="19.625" style="814" customWidth="1"/>
    <col min="2822" max="2824" width="8.75" style="814" customWidth="1"/>
    <col min="2825" max="2826" width="9" style="814" customWidth="1"/>
    <col min="2827" max="2827" width="7.25" style="814" bestFit="1" customWidth="1"/>
    <col min="2828" max="3072" width="9" style="814" customWidth="1"/>
    <col min="3073" max="3073" width="3.875" style="814" bestFit="1" customWidth="1"/>
    <col min="3074" max="3074" width="12.5" style="814" customWidth="1"/>
    <col min="3075" max="3075" width="5.25" style="814" bestFit="1" customWidth="1"/>
    <col min="3076" max="3076" width="8.75" style="814" customWidth="1"/>
    <col min="3077" max="3077" width="19.625" style="814" customWidth="1"/>
    <col min="3078" max="3080" width="8.75" style="814" customWidth="1"/>
    <col min="3081" max="3082" width="9" style="814" customWidth="1"/>
    <col min="3083" max="3083" width="7.25" style="814" bestFit="1" customWidth="1"/>
    <col min="3084" max="3328" width="9" style="814" customWidth="1"/>
    <col min="3329" max="3329" width="3.875" style="814" bestFit="1" customWidth="1"/>
    <col min="3330" max="3330" width="12.5" style="814" customWidth="1"/>
    <col min="3331" max="3331" width="5.25" style="814" bestFit="1" customWidth="1"/>
    <col min="3332" max="3332" width="8.75" style="814" customWidth="1"/>
    <col min="3333" max="3333" width="19.625" style="814" customWidth="1"/>
    <col min="3334" max="3336" width="8.75" style="814" customWidth="1"/>
    <col min="3337" max="3338" width="9" style="814" customWidth="1"/>
    <col min="3339" max="3339" width="7.25" style="814" bestFit="1" customWidth="1"/>
    <col min="3340" max="3584" width="9" style="814" customWidth="1"/>
    <col min="3585" max="3585" width="3.875" style="814" bestFit="1" customWidth="1"/>
    <col min="3586" max="3586" width="12.5" style="814" customWidth="1"/>
    <col min="3587" max="3587" width="5.25" style="814" bestFit="1" customWidth="1"/>
    <col min="3588" max="3588" width="8.75" style="814" customWidth="1"/>
    <col min="3589" max="3589" width="19.625" style="814" customWidth="1"/>
    <col min="3590" max="3592" width="8.75" style="814" customWidth="1"/>
    <col min="3593" max="3594" width="9" style="814" customWidth="1"/>
    <col min="3595" max="3595" width="7.25" style="814" bestFit="1" customWidth="1"/>
    <col min="3596" max="3840" width="9" style="814" customWidth="1"/>
    <col min="3841" max="3841" width="3.875" style="814" bestFit="1" customWidth="1"/>
    <col min="3842" max="3842" width="12.5" style="814" customWidth="1"/>
    <col min="3843" max="3843" width="5.25" style="814" bestFit="1" customWidth="1"/>
    <col min="3844" max="3844" width="8.75" style="814" customWidth="1"/>
    <col min="3845" max="3845" width="19.625" style="814" customWidth="1"/>
    <col min="3846" max="3848" width="8.75" style="814" customWidth="1"/>
    <col min="3849" max="3850" width="9" style="814" customWidth="1"/>
    <col min="3851" max="3851" width="7.25" style="814" bestFit="1" customWidth="1"/>
    <col min="3852" max="4096" width="9" style="814" customWidth="1"/>
    <col min="4097" max="4097" width="3.875" style="814" bestFit="1" customWidth="1"/>
    <col min="4098" max="4098" width="12.5" style="814" customWidth="1"/>
    <col min="4099" max="4099" width="5.25" style="814" bestFit="1" customWidth="1"/>
    <col min="4100" max="4100" width="8.75" style="814" customWidth="1"/>
    <col min="4101" max="4101" width="19.625" style="814" customWidth="1"/>
    <col min="4102" max="4104" width="8.75" style="814" customWidth="1"/>
    <col min="4105" max="4106" width="9" style="814" customWidth="1"/>
    <col min="4107" max="4107" width="7.25" style="814" bestFit="1" customWidth="1"/>
    <col min="4108" max="4352" width="9" style="814" customWidth="1"/>
    <col min="4353" max="4353" width="3.875" style="814" bestFit="1" customWidth="1"/>
    <col min="4354" max="4354" width="12.5" style="814" customWidth="1"/>
    <col min="4355" max="4355" width="5.25" style="814" bestFit="1" customWidth="1"/>
    <col min="4356" max="4356" width="8.75" style="814" customWidth="1"/>
    <col min="4357" max="4357" width="19.625" style="814" customWidth="1"/>
    <col min="4358" max="4360" width="8.75" style="814" customWidth="1"/>
    <col min="4361" max="4362" width="9" style="814" customWidth="1"/>
    <col min="4363" max="4363" width="7.25" style="814" bestFit="1" customWidth="1"/>
    <col min="4364" max="4608" width="9" style="814" customWidth="1"/>
    <col min="4609" max="4609" width="3.875" style="814" bestFit="1" customWidth="1"/>
    <col min="4610" max="4610" width="12.5" style="814" customWidth="1"/>
    <col min="4611" max="4611" width="5.25" style="814" bestFit="1" customWidth="1"/>
    <col min="4612" max="4612" width="8.75" style="814" customWidth="1"/>
    <col min="4613" max="4613" width="19.625" style="814" customWidth="1"/>
    <col min="4614" max="4616" width="8.75" style="814" customWidth="1"/>
    <col min="4617" max="4618" width="9" style="814" customWidth="1"/>
    <col min="4619" max="4619" width="7.25" style="814" bestFit="1" customWidth="1"/>
    <col min="4620" max="4864" width="9" style="814" customWidth="1"/>
    <col min="4865" max="4865" width="3.875" style="814" bestFit="1" customWidth="1"/>
    <col min="4866" max="4866" width="12.5" style="814" customWidth="1"/>
    <col min="4867" max="4867" width="5.25" style="814" bestFit="1" customWidth="1"/>
    <col min="4868" max="4868" width="8.75" style="814" customWidth="1"/>
    <col min="4869" max="4869" width="19.625" style="814" customWidth="1"/>
    <col min="4870" max="4872" width="8.75" style="814" customWidth="1"/>
    <col min="4873" max="4874" width="9" style="814" customWidth="1"/>
    <col min="4875" max="4875" width="7.25" style="814" bestFit="1" customWidth="1"/>
    <col min="4876" max="5120" width="9" style="814" customWidth="1"/>
    <col min="5121" max="5121" width="3.875" style="814" bestFit="1" customWidth="1"/>
    <col min="5122" max="5122" width="12.5" style="814" customWidth="1"/>
    <col min="5123" max="5123" width="5.25" style="814" bestFit="1" customWidth="1"/>
    <col min="5124" max="5124" width="8.75" style="814" customWidth="1"/>
    <col min="5125" max="5125" width="19.625" style="814" customWidth="1"/>
    <col min="5126" max="5128" width="8.75" style="814" customWidth="1"/>
    <col min="5129" max="5130" width="9" style="814" customWidth="1"/>
    <col min="5131" max="5131" width="7.25" style="814" bestFit="1" customWidth="1"/>
    <col min="5132" max="5376" width="9" style="814" customWidth="1"/>
    <col min="5377" max="5377" width="3.875" style="814" bestFit="1" customWidth="1"/>
    <col min="5378" max="5378" width="12.5" style="814" customWidth="1"/>
    <col min="5379" max="5379" width="5.25" style="814" bestFit="1" customWidth="1"/>
    <col min="5380" max="5380" width="8.75" style="814" customWidth="1"/>
    <col min="5381" max="5381" width="19.625" style="814" customWidth="1"/>
    <col min="5382" max="5384" width="8.75" style="814" customWidth="1"/>
    <col min="5385" max="5386" width="9" style="814" customWidth="1"/>
    <col min="5387" max="5387" width="7.25" style="814" bestFit="1" customWidth="1"/>
    <col min="5388" max="5632" width="9" style="814" customWidth="1"/>
    <col min="5633" max="5633" width="3.875" style="814" bestFit="1" customWidth="1"/>
    <col min="5634" max="5634" width="12.5" style="814" customWidth="1"/>
    <col min="5635" max="5635" width="5.25" style="814" bestFit="1" customWidth="1"/>
    <col min="5636" max="5636" width="8.75" style="814" customWidth="1"/>
    <col min="5637" max="5637" width="19.625" style="814" customWidth="1"/>
    <col min="5638" max="5640" width="8.75" style="814" customWidth="1"/>
    <col min="5641" max="5642" width="9" style="814" customWidth="1"/>
    <col min="5643" max="5643" width="7.25" style="814" bestFit="1" customWidth="1"/>
    <col min="5644" max="5888" width="9" style="814" customWidth="1"/>
    <col min="5889" max="5889" width="3.875" style="814" bestFit="1" customWidth="1"/>
    <col min="5890" max="5890" width="12.5" style="814" customWidth="1"/>
    <col min="5891" max="5891" width="5.25" style="814" bestFit="1" customWidth="1"/>
    <col min="5892" max="5892" width="8.75" style="814" customWidth="1"/>
    <col min="5893" max="5893" width="19.625" style="814" customWidth="1"/>
    <col min="5894" max="5896" width="8.75" style="814" customWidth="1"/>
    <col min="5897" max="5898" width="9" style="814" customWidth="1"/>
    <col min="5899" max="5899" width="7.25" style="814" bestFit="1" customWidth="1"/>
    <col min="5900" max="6144" width="9" style="814" customWidth="1"/>
    <col min="6145" max="6145" width="3.875" style="814" bestFit="1" customWidth="1"/>
    <col min="6146" max="6146" width="12.5" style="814" customWidth="1"/>
    <col min="6147" max="6147" width="5.25" style="814" bestFit="1" customWidth="1"/>
    <col min="6148" max="6148" width="8.75" style="814" customWidth="1"/>
    <col min="6149" max="6149" width="19.625" style="814" customWidth="1"/>
    <col min="6150" max="6152" width="8.75" style="814" customWidth="1"/>
    <col min="6153" max="6154" width="9" style="814" customWidth="1"/>
    <col min="6155" max="6155" width="7.25" style="814" bestFit="1" customWidth="1"/>
    <col min="6156" max="6400" width="9" style="814" customWidth="1"/>
    <col min="6401" max="6401" width="3.875" style="814" bestFit="1" customWidth="1"/>
    <col min="6402" max="6402" width="12.5" style="814" customWidth="1"/>
    <col min="6403" max="6403" width="5.25" style="814" bestFit="1" customWidth="1"/>
    <col min="6404" max="6404" width="8.75" style="814" customWidth="1"/>
    <col min="6405" max="6405" width="19.625" style="814" customWidth="1"/>
    <col min="6406" max="6408" width="8.75" style="814" customWidth="1"/>
    <col min="6409" max="6410" width="9" style="814" customWidth="1"/>
    <col min="6411" max="6411" width="7.25" style="814" bestFit="1" customWidth="1"/>
    <col min="6412" max="6656" width="9" style="814" customWidth="1"/>
    <col min="6657" max="6657" width="3.875" style="814" bestFit="1" customWidth="1"/>
    <col min="6658" max="6658" width="12.5" style="814" customWidth="1"/>
    <col min="6659" max="6659" width="5.25" style="814" bestFit="1" customWidth="1"/>
    <col min="6660" max="6660" width="8.75" style="814" customWidth="1"/>
    <col min="6661" max="6661" width="19.625" style="814" customWidth="1"/>
    <col min="6662" max="6664" width="8.75" style="814" customWidth="1"/>
    <col min="6665" max="6666" width="9" style="814" customWidth="1"/>
    <col min="6667" max="6667" width="7.25" style="814" bestFit="1" customWidth="1"/>
    <col min="6668" max="6912" width="9" style="814" customWidth="1"/>
    <col min="6913" max="6913" width="3.875" style="814" bestFit="1" customWidth="1"/>
    <col min="6914" max="6914" width="12.5" style="814" customWidth="1"/>
    <col min="6915" max="6915" width="5.25" style="814" bestFit="1" customWidth="1"/>
    <col min="6916" max="6916" width="8.75" style="814" customWidth="1"/>
    <col min="6917" max="6917" width="19.625" style="814" customWidth="1"/>
    <col min="6918" max="6920" width="8.75" style="814" customWidth="1"/>
    <col min="6921" max="6922" width="9" style="814" customWidth="1"/>
    <col min="6923" max="6923" width="7.25" style="814" bestFit="1" customWidth="1"/>
    <col min="6924" max="7168" width="9" style="814" customWidth="1"/>
    <col min="7169" max="7169" width="3.875" style="814" bestFit="1" customWidth="1"/>
    <col min="7170" max="7170" width="12.5" style="814" customWidth="1"/>
    <col min="7171" max="7171" width="5.25" style="814" bestFit="1" customWidth="1"/>
    <col min="7172" max="7172" width="8.75" style="814" customWidth="1"/>
    <col min="7173" max="7173" width="19.625" style="814" customWidth="1"/>
    <col min="7174" max="7176" width="8.75" style="814" customWidth="1"/>
    <col min="7177" max="7178" width="9" style="814" customWidth="1"/>
    <col min="7179" max="7179" width="7.25" style="814" bestFit="1" customWidth="1"/>
    <col min="7180" max="7424" width="9" style="814" customWidth="1"/>
    <col min="7425" max="7425" width="3.875" style="814" bestFit="1" customWidth="1"/>
    <col min="7426" max="7426" width="12.5" style="814" customWidth="1"/>
    <col min="7427" max="7427" width="5.25" style="814" bestFit="1" customWidth="1"/>
    <col min="7428" max="7428" width="8.75" style="814" customWidth="1"/>
    <col min="7429" max="7429" width="19.625" style="814" customWidth="1"/>
    <col min="7430" max="7432" width="8.75" style="814" customWidth="1"/>
    <col min="7433" max="7434" width="9" style="814" customWidth="1"/>
    <col min="7435" max="7435" width="7.25" style="814" bestFit="1" customWidth="1"/>
    <col min="7436" max="7680" width="9" style="814" customWidth="1"/>
    <col min="7681" max="7681" width="3.875" style="814" bestFit="1" customWidth="1"/>
    <col min="7682" max="7682" width="12.5" style="814" customWidth="1"/>
    <col min="7683" max="7683" width="5.25" style="814" bestFit="1" customWidth="1"/>
    <col min="7684" max="7684" width="8.75" style="814" customWidth="1"/>
    <col min="7685" max="7685" width="19.625" style="814" customWidth="1"/>
    <col min="7686" max="7688" width="8.75" style="814" customWidth="1"/>
    <col min="7689" max="7690" width="9" style="814" customWidth="1"/>
    <col min="7691" max="7691" width="7.25" style="814" bestFit="1" customWidth="1"/>
    <col min="7692" max="7936" width="9" style="814" customWidth="1"/>
    <col min="7937" max="7937" width="3.875" style="814" bestFit="1" customWidth="1"/>
    <col min="7938" max="7938" width="12.5" style="814" customWidth="1"/>
    <col min="7939" max="7939" width="5.25" style="814" bestFit="1" customWidth="1"/>
    <col min="7940" max="7940" width="8.75" style="814" customWidth="1"/>
    <col min="7941" max="7941" width="19.625" style="814" customWidth="1"/>
    <col min="7942" max="7944" width="8.75" style="814" customWidth="1"/>
    <col min="7945" max="7946" width="9" style="814" customWidth="1"/>
    <col min="7947" max="7947" width="7.25" style="814" bestFit="1" customWidth="1"/>
    <col min="7948" max="8192" width="9" style="814" customWidth="1"/>
    <col min="8193" max="8193" width="3.875" style="814" bestFit="1" customWidth="1"/>
    <col min="8194" max="8194" width="12.5" style="814" customWidth="1"/>
    <col min="8195" max="8195" width="5.25" style="814" bestFit="1" customWidth="1"/>
    <col min="8196" max="8196" width="8.75" style="814" customWidth="1"/>
    <col min="8197" max="8197" width="19.625" style="814" customWidth="1"/>
    <col min="8198" max="8200" width="8.75" style="814" customWidth="1"/>
    <col min="8201" max="8202" width="9" style="814" customWidth="1"/>
    <col min="8203" max="8203" width="7.25" style="814" bestFit="1" customWidth="1"/>
    <col min="8204" max="8448" width="9" style="814" customWidth="1"/>
    <col min="8449" max="8449" width="3.875" style="814" bestFit="1" customWidth="1"/>
    <col min="8450" max="8450" width="12.5" style="814" customWidth="1"/>
    <col min="8451" max="8451" width="5.25" style="814" bestFit="1" customWidth="1"/>
    <col min="8452" max="8452" width="8.75" style="814" customWidth="1"/>
    <col min="8453" max="8453" width="19.625" style="814" customWidth="1"/>
    <col min="8454" max="8456" width="8.75" style="814" customWidth="1"/>
    <col min="8457" max="8458" width="9" style="814" customWidth="1"/>
    <col min="8459" max="8459" width="7.25" style="814" bestFit="1" customWidth="1"/>
    <col min="8460" max="8704" width="9" style="814" customWidth="1"/>
    <col min="8705" max="8705" width="3.875" style="814" bestFit="1" customWidth="1"/>
    <col min="8706" max="8706" width="12.5" style="814" customWidth="1"/>
    <col min="8707" max="8707" width="5.25" style="814" bestFit="1" customWidth="1"/>
    <col min="8708" max="8708" width="8.75" style="814" customWidth="1"/>
    <col min="8709" max="8709" width="19.625" style="814" customWidth="1"/>
    <col min="8710" max="8712" width="8.75" style="814" customWidth="1"/>
    <col min="8713" max="8714" width="9" style="814" customWidth="1"/>
    <col min="8715" max="8715" width="7.25" style="814" bestFit="1" customWidth="1"/>
    <col min="8716" max="8960" width="9" style="814" customWidth="1"/>
    <col min="8961" max="8961" width="3.875" style="814" bestFit="1" customWidth="1"/>
    <col min="8962" max="8962" width="12.5" style="814" customWidth="1"/>
    <col min="8963" max="8963" width="5.25" style="814" bestFit="1" customWidth="1"/>
    <col min="8964" max="8964" width="8.75" style="814" customWidth="1"/>
    <col min="8965" max="8965" width="19.625" style="814" customWidth="1"/>
    <col min="8966" max="8968" width="8.75" style="814" customWidth="1"/>
    <col min="8969" max="8970" width="9" style="814" customWidth="1"/>
    <col min="8971" max="8971" width="7.25" style="814" bestFit="1" customWidth="1"/>
    <col min="8972" max="9216" width="9" style="814" customWidth="1"/>
    <col min="9217" max="9217" width="3.875" style="814" bestFit="1" customWidth="1"/>
    <col min="9218" max="9218" width="12.5" style="814" customWidth="1"/>
    <col min="9219" max="9219" width="5.25" style="814" bestFit="1" customWidth="1"/>
    <col min="9220" max="9220" width="8.75" style="814" customWidth="1"/>
    <col min="9221" max="9221" width="19.625" style="814" customWidth="1"/>
    <col min="9222" max="9224" width="8.75" style="814" customWidth="1"/>
    <col min="9225" max="9226" width="9" style="814" customWidth="1"/>
    <col min="9227" max="9227" width="7.25" style="814" bestFit="1" customWidth="1"/>
    <col min="9228" max="9472" width="9" style="814" customWidth="1"/>
    <col min="9473" max="9473" width="3.875" style="814" bestFit="1" customWidth="1"/>
    <col min="9474" max="9474" width="12.5" style="814" customWidth="1"/>
    <col min="9475" max="9475" width="5.25" style="814" bestFit="1" customWidth="1"/>
    <col min="9476" max="9476" width="8.75" style="814" customWidth="1"/>
    <col min="9477" max="9477" width="19.625" style="814" customWidth="1"/>
    <col min="9478" max="9480" width="8.75" style="814" customWidth="1"/>
    <col min="9481" max="9482" width="9" style="814" customWidth="1"/>
    <col min="9483" max="9483" width="7.25" style="814" bestFit="1" customWidth="1"/>
    <col min="9484" max="9728" width="9" style="814" customWidth="1"/>
    <col min="9729" max="9729" width="3.875" style="814" bestFit="1" customWidth="1"/>
    <col min="9730" max="9730" width="12.5" style="814" customWidth="1"/>
    <col min="9731" max="9731" width="5.25" style="814" bestFit="1" customWidth="1"/>
    <col min="9732" max="9732" width="8.75" style="814" customWidth="1"/>
    <col min="9733" max="9733" width="19.625" style="814" customWidth="1"/>
    <col min="9734" max="9736" width="8.75" style="814" customWidth="1"/>
    <col min="9737" max="9738" width="9" style="814" customWidth="1"/>
    <col min="9739" max="9739" width="7.25" style="814" bestFit="1" customWidth="1"/>
    <col min="9740" max="9984" width="9" style="814" customWidth="1"/>
    <col min="9985" max="9985" width="3.875" style="814" bestFit="1" customWidth="1"/>
    <col min="9986" max="9986" width="12.5" style="814" customWidth="1"/>
    <col min="9987" max="9987" width="5.25" style="814" bestFit="1" customWidth="1"/>
    <col min="9988" max="9988" width="8.75" style="814" customWidth="1"/>
    <col min="9989" max="9989" width="19.625" style="814" customWidth="1"/>
    <col min="9990" max="9992" width="8.75" style="814" customWidth="1"/>
    <col min="9993" max="9994" width="9" style="814" customWidth="1"/>
    <col min="9995" max="9995" width="7.25" style="814" bestFit="1" customWidth="1"/>
    <col min="9996" max="10240" width="9" style="814" customWidth="1"/>
    <col min="10241" max="10241" width="3.875" style="814" bestFit="1" customWidth="1"/>
    <col min="10242" max="10242" width="12.5" style="814" customWidth="1"/>
    <col min="10243" max="10243" width="5.25" style="814" bestFit="1" customWidth="1"/>
    <col min="10244" max="10244" width="8.75" style="814" customWidth="1"/>
    <col min="10245" max="10245" width="19.625" style="814" customWidth="1"/>
    <col min="10246" max="10248" width="8.75" style="814" customWidth="1"/>
    <col min="10249" max="10250" width="9" style="814" customWidth="1"/>
    <col min="10251" max="10251" width="7.25" style="814" bestFit="1" customWidth="1"/>
    <col min="10252" max="10496" width="9" style="814" customWidth="1"/>
    <col min="10497" max="10497" width="3.875" style="814" bestFit="1" customWidth="1"/>
    <col min="10498" max="10498" width="12.5" style="814" customWidth="1"/>
    <col min="10499" max="10499" width="5.25" style="814" bestFit="1" customWidth="1"/>
    <col min="10500" max="10500" width="8.75" style="814" customWidth="1"/>
    <col min="10501" max="10501" width="19.625" style="814" customWidth="1"/>
    <col min="10502" max="10504" width="8.75" style="814" customWidth="1"/>
    <col min="10505" max="10506" width="9" style="814" customWidth="1"/>
    <col min="10507" max="10507" width="7.25" style="814" bestFit="1" customWidth="1"/>
    <col min="10508" max="10752" width="9" style="814" customWidth="1"/>
    <col min="10753" max="10753" width="3.875" style="814" bestFit="1" customWidth="1"/>
    <col min="10754" max="10754" width="12.5" style="814" customWidth="1"/>
    <col min="10755" max="10755" width="5.25" style="814" bestFit="1" customWidth="1"/>
    <col min="10756" max="10756" width="8.75" style="814" customWidth="1"/>
    <col min="10757" max="10757" width="19.625" style="814" customWidth="1"/>
    <col min="10758" max="10760" width="8.75" style="814" customWidth="1"/>
    <col min="10761" max="10762" width="9" style="814" customWidth="1"/>
    <col min="10763" max="10763" width="7.25" style="814" bestFit="1" customWidth="1"/>
    <col min="10764" max="11008" width="9" style="814" customWidth="1"/>
    <col min="11009" max="11009" width="3.875" style="814" bestFit="1" customWidth="1"/>
    <col min="11010" max="11010" width="12.5" style="814" customWidth="1"/>
    <col min="11011" max="11011" width="5.25" style="814" bestFit="1" customWidth="1"/>
    <col min="11012" max="11012" width="8.75" style="814" customWidth="1"/>
    <col min="11013" max="11013" width="19.625" style="814" customWidth="1"/>
    <col min="11014" max="11016" width="8.75" style="814" customWidth="1"/>
    <col min="11017" max="11018" width="9" style="814" customWidth="1"/>
    <col min="11019" max="11019" width="7.25" style="814" bestFit="1" customWidth="1"/>
    <col min="11020" max="11264" width="9" style="814" customWidth="1"/>
    <col min="11265" max="11265" width="3.875" style="814" bestFit="1" customWidth="1"/>
    <col min="11266" max="11266" width="12.5" style="814" customWidth="1"/>
    <col min="11267" max="11267" width="5.25" style="814" bestFit="1" customWidth="1"/>
    <col min="11268" max="11268" width="8.75" style="814" customWidth="1"/>
    <col min="11269" max="11269" width="19.625" style="814" customWidth="1"/>
    <col min="11270" max="11272" width="8.75" style="814" customWidth="1"/>
    <col min="11273" max="11274" width="9" style="814" customWidth="1"/>
    <col min="11275" max="11275" width="7.25" style="814" bestFit="1" customWidth="1"/>
    <col min="11276" max="11520" width="9" style="814" customWidth="1"/>
    <col min="11521" max="11521" width="3.875" style="814" bestFit="1" customWidth="1"/>
    <col min="11522" max="11522" width="12.5" style="814" customWidth="1"/>
    <col min="11523" max="11523" width="5.25" style="814" bestFit="1" customWidth="1"/>
    <col min="11524" max="11524" width="8.75" style="814" customWidth="1"/>
    <col min="11525" max="11525" width="19.625" style="814" customWidth="1"/>
    <col min="11526" max="11528" width="8.75" style="814" customWidth="1"/>
    <col min="11529" max="11530" width="9" style="814" customWidth="1"/>
    <col min="11531" max="11531" width="7.25" style="814" bestFit="1" customWidth="1"/>
    <col min="11532" max="11776" width="9" style="814" customWidth="1"/>
    <col min="11777" max="11777" width="3.875" style="814" bestFit="1" customWidth="1"/>
    <col min="11778" max="11778" width="12.5" style="814" customWidth="1"/>
    <col min="11779" max="11779" width="5.25" style="814" bestFit="1" customWidth="1"/>
    <col min="11780" max="11780" width="8.75" style="814" customWidth="1"/>
    <col min="11781" max="11781" width="19.625" style="814" customWidth="1"/>
    <col min="11782" max="11784" width="8.75" style="814" customWidth="1"/>
    <col min="11785" max="11786" width="9" style="814" customWidth="1"/>
    <col min="11787" max="11787" width="7.25" style="814" bestFit="1" customWidth="1"/>
    <col min="11788" max="12032" width="9" style="814" customWidth="1"/>
    <col min="12033" max="12033" width="3.875" style="814" bestFit="1" customWidth="1"/>
    <col min="12034" max="12034" width="12.5" style="814" customWidth="1"/>
    <col min="12035" max="12035" width="5.25" style="814" bestFit="1" customWidth="1"/>
    <col min="12036" max="12036" width="8.75" style="814" customWidth="1"/>
    <col min="12037" max="12037" width="19.625" style="814" customWidth="1"/>
    <col min="12038" max="12040" width="8.75" style="814" customWidth="1"/>
    <col min="12041" max="12042" width="9" style="814" customWidth="1"/>
    <col min="12043" max="12043" width="7.25" style="814" bestFit="1" customWidth="1"/>
    <col min="12044" max="12288" width="9" style="814" customWidth="1"/>
    <col min="12289" max="12289" width="3.875" style="814" bestFit="1" customWidth="1"/>
    <col min="12290" max="12290" width="12.5" style="814" customWidth="1"/>
    <col min="12291" max="12291" width="5.25" style="814" bestFit="1" customWidth="1"/>
    <col min="12292" max="12292" width="8.75" style="814" customWidth="1"/>
    <col min="12293" max="12293" width="19.625" style="814" customWidth="1"/>
    <col min="12294" max="12296" width="8.75" style="814" customWidth="1"/>
    <col min="12297" max="12298" width="9" style="814" customWidth="1"/>
    <col min="12299" max="12299" width="7.25" style="814" bestFit="1" customWidth="1"/>
    <col min="12300" max="12544" width="9" style="814" customWidth="1"/>
    <col min="12545" max="12545" width="3.875" style="814" bestFit="1" customWidth="1"/>
    <col min="12546" max="12546" width="12.5" style="814" customWidth="1"/>
    <col min="12547" max="12547" width="5.25" style="814" bestFit="1" customWidth="1"/>
    <col min="12548" max="12548" width="8.75" style="814" customWidth="1"/>
    <col min="12549" max="12549" width="19.625" style="814" customWidth="1"/>
    <col min="12550" max="12552" width="8.75" style="814" customWidth="1"/>
    <col min="12553" max="12554" width="9" style="814" customWidth="1"/>
    <col min="12555" max="12555" width="7.25" style="814" bestFit="1" customWidth="1"/>
    <col min="12556" max="12800" width="9" style="814" customWidth="1"/>
    <col min="12801" max="12801" width="3.875" style="814" bestFit="1" customWidth="1"/>
    <col min="12802" max="12802" width="12.5" style="814" customWidth="1"/>
    <col min="12803" max="12803" width="5.25" style="814" bestFit="1" customWidth="1"/>
    <col min="12804" max="12804" width="8.75" style="814" customWidth="1"/>
    <col min="12805" max="12805" width="19.625" style="814" customWidth="1"/>
    <col min="12806" max="12808" width="8.75" style="814" customWidth="1"/>
    <col min="12809" max="12810" width="9" style="814" customWidth="1"/>
    <col min="12811" max="12811" width="7.25" style="814" bestFit="1" customWidth="1"/>
    <col min="12812" max="13056" width="9" style="814" customWidth="1"/>
    <col min="13057" max="13057" width="3.875" style="814" bestFit="1" customWidth="1"/>
    <col min="13058" max="13058" width="12.5" style="814" customWidth="1"/>
    <col min="13059" max="13059" width="5.25" style="814" bestFit="1" customWidth="1"/>
    <col min="13060" max="13060" width="8.75" style="814" customWidth="1"/>
    <col min="13061" max="13061" width="19.625" style="814" customWidth="1"/>
    <col min="13062" max="13064" width="8.75" style="814" customWidth="1"/>
    <col min="13065" max="13066" width="9" style="814" customWidth="1"/>
    <col min="13067" max="13067" width="7.25" style="814" bestFit="1" customWidth="1"/>
    <col min="13068" max="13312" width="9" style="814" customWidth="1"/>
    <col min="13313" max="13313" width="3.875" style="814" bestFit="1" customWidth="1"/>
    <col min="13314" max="13314" width="12.5" style="814" customWidth="1"/>
    <col min="13315" max="13315" width="5.25" style="814" bestFit="1" customWidth="1"/>
    <col min="13316" max="13316" width="8.75" style="814" customWidth="1"/>
    <col min="13317" max="13317" width="19.625" style="814" customWidth="1"/>
    <col min="13318" max="13320" width="8.75" style="814" customWidth="1"/>
    <col min="13321" max="13322" width="9" style="814" customWidth="1"/>
    <col min="13323" max="13323" width="7.25" style="814" bestFit="1" customWidth="1"/>
    <col min="13324" max="13568" width="9" style="814" customWidth="1"/>
    <col min="13569" max="13569" width="3.875" style="814" bestFit="1" customWidth="1"/>
    <col min="13570" max="13570" width="12.5" style="814" customWidth="1"/>
    <col min="13571" max="13571" width="5.25" style="814" bestFit="1" customWidth="1"/>
    <col min="13572" max="13572" width="8.75" style="814" customWidth="1"/>
    <col min="13573" max="13573" width="19.625" style="814" customWidth="1"/>
    <col min="13574" max="13576" width="8.75" style="814" customWidth="1"/>
    <col min="13577" max="13578" width="9" style="814" customWidth="1"/>
    <col min="13579" max="13579" width="7.25" style="814" bestFit="1" customWidth="1"/>
    <col min="13580" max="13824" width="9" style="814" customWidth="1"/>
    <col min="13825" max="13825" width="3.875" style="814" bestFit="1" customWidth="1"/>
    <col min="13826" max="13826" width="12.5" style="814" customWidth="1"/>
    <col min="13827" max="13827" width="5.25" style="814" bestFit="1" customWidth="1"/>
    <col min="13828" max="13828" width="8.75" style="814" customWidth="1"/>
    <col min="13829" max="13829" width="19.625" style="814" customWidth="1"/>
    <col min="13830" max="13832" width="8.75" style="814" customWidth="1"/>
    <col min="13833" max="13834" width="9" style="814" customWidth="1"/>
    <col min="13835" max="13835" width="7.25" style="814" bestFit="1" customWidth="1"/>
    <col min="13836" max="14080" width="9" style="814" customWidth="1"/>
    <col min="14081" max="14081" width="3.875" style="814" bestFit="1" customWidth="1"/>
    <col min="14082" max="14082" width="12.5" style="814" customWidth="1"/>
    <col min="14083" max="14083" width="5.25" style="814" bestFit="1" customWidth="1"/>
    <col min="14084" max="14084" width="8.75" style="814" customWidth="1"/>
    <col min="14085" max="14085" width="19.625" style="814" customWidth="1"/>
    <col min="14086" max="14088" width="8.75" style="814" customWidth="1"/>
    <col min="14089" max="14090" width="9" style="814" customWidth="1"/>
    <col min="14091" max="14091" width="7.25" style="814" bestFit="1" customWidth="1"/>
    <col min="14092" max="14336" width="9" style="814" customWidth="1"/>
    <col min="14337" max="14337" width="3.875" style="814" bestFit="1" customWidth="1"/>
    <col min="14338" max="14338" width="12.5" style="814" customWidth="1"/>
    <col min="14339" max="14339" width="5.25" style="814" bestFit="1" customWidth="1"/>
    <col min="14340" max="14340" width="8.75" style="814" customWidth="1"/>
    <col min="14341" max="14341" width="19.625" style="814" customWidth="1"/>
    <col min="14342" max="14344" width="8.75" style="814" customWidth="1"/>
    <col min="14345" max="14346" width="9" style="814" customWidth="1"/>
    <col min="14347" max="14347" width="7.25" style="814" bestFit="1" customWidth="1"/>
    <col min="14348" max="14592" width="9" style="814" customWidth="1"/>
    <col min="14593" max="14593" width="3.875" style="814" bestFit="1" customWidth="1"/>
    <col min="14594" max="14594" width="12.5" style="814" customWidth="1"/>
    <col min="14595" max="14595" width="5.25" style="814" bestFit="1" customWidth="1"/>
    <col min="14596" max="14596" width="8.75" style="814" customWidth="1"/>
    <col min="14597" max="14597" width="19.625" style="814" customWidth="1"/>
    <col min="14598" max="14600" width="8.75" style="814" customWidth="1"/>
    <col min="14601" max="14602" width="9" style="814" customWidth="1"/>
    <col min="14603" max="14603" width="7.25" style="814" bestFit="1" customWidth="1"/>
    <col min="14604" max="14848" width="9" style="814" customWidth="1"/>
    <col min="14849" max="14849" width="3.875" style="814" bestFit="1" customWidth="1"/>
    <col min="14850" max="14850" width="12.5" style="814" customWidth="1"/>
    <col min="14851" max="14851" width="5.25" style="814" bestFit="1" customWidth="1"/>
    <col min="14852" max="14852" width="8.75" style="814" customWidth="1"/>
    <col min="14853" max="14853" width="19.625" style="814" customWidth="1"/>
    <col min="14854" max="14856" width="8.75" style="814" customWidth="1"/>
    <col min="14857" max="14858" width="9" style="814" customWidth="1"/>
    <col min="14859" max="14859" width="7.25" style="814" bestFit="1" customWidth="1"/>
    <col min="14860" max="15104" width="9" style="814" customWidth="1"/>
    <col min="15105" max="15105" width="3.875" style="814" bestFit="1" customWidth="1"/>
    <col min="15106" max="15106" width="12.5" style="814" customWidth="1"/>
    <col min="15107" max="15107" width="5.25" style="814" bestFit="1" customWidth="1"/>
    <col min="15108" max="15108" width="8.75" style="814" customWidth="1"/>
    <col min="15109" max="15109" width="19.625" style="814" customWidth="1"/>
    <col min="15110" max="15112" width="8.75" style="814" customWidth="1"/>
    <col min="15113" max="15114" width="9" style="814" customWidth="1"/>
    <col min="15115" max="15115" width="7.25" style="814" bestFit="1" customWidth="1"/>
    <col min="15116" max="15360" width="9" style="814" customWidth="1"/>
    <col min="15361" max="15361" width="3.875" style="814" bestFit="1" customWidth="1"/>
    <col min="15362" max="15362" width="12.5" style="814" customWidth="1"/>
    <col min="15363" max="15363" width="5.25" style="814" bestFit="1" customWidth="1"/>
    <col min="15364" max="15364" width="8.75" style="814" customWidth="1"/>
    <col min="15365" max="15365" width="19.625" style="814" customWidth="1"/>
    <col min="15366" max="15368" width="8.75" style="814" customWidth="1"/>
    <col min="15369" max="15370" width="9" style="814" customWidth="1"/>
    <col min="15371" max="15371" width="7.25" style="814" bestFit="1" customWidth="1"/>
    <col min="15372" max="15616" width="9" style="814" customWidth="1"/>
    <col min="15617" max="15617" width="3.875" style="814" bestFit="1" customWidth="1"/>
    <col min="15618" max="15618" width="12.5" style="814" customWidth="1"/>
    <col min="15619" max="15619" width="5.25" style="814" bestFit="1" customWidth="1"/>
    <col min="15620" max="15620" width="8.75" style="814" customWidth="1"/>
    <col min="15621" max="15621" width="19.625" style="814" customWidth="1"/>
    <col min="15622" max="15624" width="8.75" style="814" customWidth="1"/>
    <col min="15625" max="15626" width="9" style="814" customWidth="1"/>
    <col min="15627" max="15627" width="7.25" style="814" bestFit="1" customWidth="1"/>
    <col min="15628" max="15872" width="9" style="814" customWidth="1"/>
    <col min="15873" max="15873" width="3.875" style="814" bestFit="1" customWidth="1"/>
    <col min="15874" max="15874" width="12.5" style="814" customWidth="1"/>
    <col min="15875" max="15875" width="5.25" style="814" bestFit="1" customWidth="1"/>
    <col min="15876" max="15876" width="8.75" style="814" customWidth="1"/>
    <col min="15877" max="15877" width="19.625" style="814" customWidth="1"/>
    <col min="15878" max="15880" width="8.75" style="814" customWidth="1"/>
    <col min="15881" max="15882" width="9" style="814" customWidth="1"/>
    <col min="15883" max="15883" width="7.25" style="814" bestFit="1" customWidth="1"/>
    <col min="15884" max="16128" width="9" style="814" customWidth="1"/>
    <col min="16129" max="16129" width="3.875" style="814" bestFit="1" customWidth="1"/>
    <col min="16130" max="16130" width="12.5" style="814" customWidth="1"/>
    <col min="16131" max="16131" width="5.25" style="814" bestFit="1" customWidth="1"/>
    <col min="16132" max="16132" width="8.75" style="814" customWidth="1"/>
    <col min="16133" max="16133" width="19.625" style="814" customWidth="1"/>
    <col min="16134" max="16136" width="8.75" style="814" customWidth="1"/>
    <col min="16137" max="16138" width="9" style="814" customWidth="1"/>
    <col min="16139" max="16139" width="7.25" style="814" bestFit="1" customWidth="1"/>
    <col min="16140" max="16384" width="9" style="814" customWidth="1"/>
  </cols>
  <sheetData>
    <row r="1" spans="1:11" ht="24">
      <c r="A1" s="1878" t="s">
        <v>1688</v>
      </c>
      <c r="B1" s="1878"/>
      <c r="C1" s="1878"/>
      <c r="D1" s="1878"/>
      <c r="E1" s="1878"/>
      <c r="F1" s="1878"/>
      <c r="G1" s="1878"/>
      <c r="H1" s="1878"/>
      <c r="I1" s="1878"/>
      <c r="J1" s="1878"/>
      <c r="K1" s="1878"/>
    </row>
    <row r="2" spans="1:11" ht="6.6" customHeight="1">
      <c r="A2" s="1879"/>
      <c r="B2" s="1879"/>
      <c r="C2" s="1879"/>
      <c r="D2" s="1879"/>
      <c r="E2" s="1879"/>
      <c r="F2" s="1879"/>
      <c r="G2" s="1879"/>
      <c r="H2" s="1879"/>
      <c r="I2" s="1879"/>
      <c r="J2" s="1879"/>
      <c r="K2" s="1879"/>
    </row>
    <row r="3" spans="1:11" ht="23.1" customHeight="1">
      <c r="A3" s="819" t="s">
        <v>356</v>
      </c>
      <c r="B3" s="819"/>
      <c r="C3" s="819" t="str">
        <f>IF(様1!$G$24="","",IF(様1!$G$25="",様1!$G$24,様1!$G$25))</f>
        <v/>
      </c>
      <c r="D3" s="819"/>
      <c r="E3" s="819"/>
      <c r="F3" s="819"/>
      <c r="G3" s="819"/>
      <c r="H3" s="819"/>
      <c r="I3" s="819"/>
      <c r="J3" s="819"/>
      <c r="K3" s="819"/>
    </row>
    <row r="4" spans="1:11" ht="23.1" customHeight="1">
      <c r="A4" s="819" t="s">
        <v>812</v>
      </c>
      <c r="B4" s="819"/>
      <c r="C4" s="1883"/>
      <c r="D4" s="1884"/>
      <c r="E4" s="1886">
        <f>様1!$F$26</f>
        <v>0</v>
      </c>
      <c r="F4" s="1887" t="s">
        <v>99</v>
      </c>
      <c r="G4" s="1887"/>
      <c r="H4" s="1888">
        <f>様1!$K$26</f>
        <v>0</v>
      </c>
      <c r="I4" s="1888"/>
      <c r="J4" s="1884"/>
      <c r="K4" s="1891"/>
    </row>
    <row r="5" spans="1:11" ht="6.6" customHeight="1"/>
    <row r="6" spans="1:11" ht="27">
      <c r="A6" s="819" t="s">
        <v>771</v>
      </c>
      <c r="B6" s="819" t="s">
        <v>389</v>
      </c>
      <c r="C6" s="818" t="s">
        <v>1521</v>
      </c>
      <c r="D6" s="1885" t="s">
        <v>1691</v>
      </c>
      <c r="E6" s="819" t="s">
        <v>1550</v>
      </c>
      <c r="F6" s="819" t="s">
        <v>350</v>
      </c>
      <c r="G6" s="819" t="s">
        <v>999</v>
      </c>
      <c r="H6" s="1889" t="s">
        <v>5</v>
      </c>
      <c r="I6" s="1889" t="s">
        <v>1180</v>
      </c>
      <c r="J6" s="1890" t="s">
        <v>1693</v>
      </c>
      <c r="K6" s="818" t="s">
        <v>1694</v>
      </c>
    </row>
    <row r="7" spans="1:11" ht="26.1" customHeight="1">
      <c r="A7" s="1880">
        <v>1</v>
      </c>
      <c r="B7" s="1880"/>
      <c r="C7" s="1880"/>
      <c r="D7" s="1880"/>
      <c r="E7" s="1880"/>
      <c r="F7" s="1880"/>
      <c r="G7" s="1880"/>
      <c r="H7" s="1880"/>
      <c r="I7" s="1880"/>
      <c r="J7" s="1880"/>
      <c r="K7" s="1880"/>
    </row>
    <row r="8" spans="1:11" ht="26.1" customHeight="1">
      <c r="A8" s="1880">
        <v>2</v>
      </c>
      <c r="B8" s="1880"/>
      <c r="C8" s="1880"/>
      <c r="D8" s="1880"/>
      <c r="E8" s="1880"/>
      <c r="F8" s="1880"/>
      <c r="G8" s="1880"/>
      <c r="H8" s="1880"/>
      <c r="I8" s="1880"/>
      <c r="J8" s="1880"/>
      <c r="K8" s="1880"/>
    </row>
    <row r="9" spans="1:11" ht="26.1" customHeight="1">
      <c r="A9" s="1880">
        <v>3</v>
      </c>
      <c r="B9" s="1880"/>
      <c r="C9" s="1880"/>
      <c r="D9" s="1880"/>
      <c r="E9" s="1880"/>
      <c r="F9" s="1880"/>
      <c r="G9" s="1880"/>
      <c r="H9" s="1880"/>
      <c r="I9" s="1880"/>
      <c r="J9" s="1880"/>
      <c r="K9" s="1880"/>
    </row>
    <row r="10" spans="1:11" ht="26.1" customHeight="1">
      <c r="A10" s="1880">
        <v>4</v>
      </c>
      <c r="B10" s="1880"/>
      <c r="C10" s="1880"/>
      <c r="D10" s="1880"/>
      <c r="E10" s="1880"/>
      <c r="F10" s="1880"/>
      <c r="G10" s="1880"/>
      <c r="H10" s="1880"/>
      <c r="I10" s="1880"/>
      <c r="J10" s="1880"/>
      <c r="K10" s="1880"/>
    </row>
    <row r="11" spans="1:11" ht="26.1" customHeight="1">
      <c r="A11" s="1880">
        <v>5</v>
      </c>
      <c r="B11" s="1880"/>
      <c r="C11" s="1880"/>
      <c r="D11" s="1880"/>
      <c r="E11" s="1880"/>
      <c r="F11" s="1880"/>
      <c r="G11" s="1880"/>
      <c r="H11" s="1880"/>
      <c r="I11" s="1880"/>
      <c r="J11" s="1880"/>
      <c r="K11" s="1880"/>
    </row>
    <row r="12" spans="1:11" ht="26.1" customHeight="1">
      <c r="A12" s="1880">
        <v>6</v>
      </c>
      <c r="B12" s="1880"/>
      <c r="C12" s="1880"/>
      <c r="D12" s="1880"/>
      <c r="E12" s="1880"/>
      <c r="F12" s="1880"/>
      <c r="G12" s="1880"/>
      <c r="H12" s="1880"/>
      <c r="I12" s="1880"/>
      <c r="J12" s="1880"/>
      <c r="K12" s="1880"/>
    </row>
    <row r="13" spans="1:11" ht="26.1" customHeight="1">
      <c r="A13" s="1880">
        <v>7</v>
      </c>
      <c r="B13" s="1880"/>
      <c r="C13" s="1880"/>
      <c r="D13" s="1880"/>
      <c r="E13" s="1880"/>
      <c r="F13" s="1880"/>
      <c r="G13" s="1880"/>
      <c r="H13" s="1880"/>
      <c r="I13" s="1880"/>
      <c r="J13" s="1880"/>
      <c r="K13" s="1880"/>
    </row>
    <row r="14" spans="1:11" ht="26.1" customHeight="1">
      <c r="A14" s="1880">
        <v>8</v>
      </c>
      <c r="B14" s="1880"/>
      <c r="C14" s="1880"/>
      <c r="D14" s="1880"/>
      <c r="E14" s="1880"/>
      <c r="F14" s="1880"/>
      <c r="G14" s="1880"/>
      <c r="H14" s="1880"/>
      <c r="I14" s="1880"/>
      <c r="J14" s="1880"/>
      <c r="K14" s="1880"/>
    </row>
    <row r="15" spans="1:11" ht="26.1" customHeight="1">
      <c r="A15" s="1880">
        <v>9</v>
      </c>
      <c r="B15" s="1880"/>
      <c r="C15" s="1880"/>
      <c r="D15" s="1880"/>
      <c r="E15" s="1880"/>
      <c r="F15" s="1880"/>
      <c r="G15" s="1880"/>
      <c r="H15" s="1880"/>
      <c r="I15" s="1880"/>
      <c r="J15" s="1880"/>
      <c r="K15" s="1880"/>
    </row>
    <row r="16" spans="1:11" ht="26.1" customHeight="1">
      <c r="A16" s="1880">
        <v>10</v>
      </c>
      <c r="B16" s="1880"/>
      <c r="C16" s="1880"/>
      <c r="D16" s="1880"/>
      <c r="E16" s="1880"/>
      <c r="F16" s="1880"/>
      <c r="G16" s="1880"/>
      <c r="H16" s="1880"/>
      <c r="I16" s="1880"/>
      <c r="J16" s="1880"/>
      <c r="K16" s="1880"/>
    </row>
    <row r="17" spans="1:11" ht="26.1" customHeight="1">
      <c r="A17" s="1880">
        <v>11</v>
      </c>
      <c r="B17" s="1880"/>
      <c r="C17" s="1880"/>
      <c r="D17" s="1880"/>
      <c r="E17" s="1880"/>
      <c r="F17" s="1880"/>
      <c r="G17" s="1880"/>
      <c r="H17" s="1880"/>
      <c r="I17" s="1880"/>
      <c r="J17" s="1880"/>
      <c r="K17" s="1880"/>
    </row>
    <row r="18" spans="1:11" ht="26.1" customHeight="1">
      <c r="A18" s="1880">
        <v>12</v>
      </c>
      <c r="B18" s="1880"/>
      <c r="C18" s="1880"/>
      <c r="D18" s="1880"/>
      <c r="E18" s="1880"/>
      <c r="F18" s="1880"/>
      <c r="G18" s="1880"/>
      <c r="H18" s="1880"/>
      <c r="I18" s="1880"/>
      <c r="J18" s="1880"/>
      <c r="K18" s="1880"/>
    </row>
    <row r="19" spans="1:11" ht="26.1" customHeight="1">
      <c r="A19" s="1880">
        <v>13</v>
      </c>
      <c r="B19" s="1880"/>
      <c r="C19" s="1880"/>
      <c r="D19" s="1880"/>
      <c r="E19" s="1880"/>
      <c r="F19" s="1880"/>
      <c r="G19" s="1880"/>
      <c r="H19" s="1880"/>
      <c r="I19" s="1880"/>
      <c r="J19" s="1880"/>
      <c r="K19" s="1880"/>
    </row>
    <row r="20" spans="1:11" ht="26.1" customHeight="1">
      <c r="A20" s="1880">
        <v>14</v>
      </c>
      <c r="B20" s="1880"/>
      <c r="C20" s="1880"/>
      <c r="D20" s="1880"/>
      <c r="E20" s="1880"/>
      <c r="F20" s="1880"/>
      <c r="G20" s="1880"/>
      <c r="H20" s="1880"/>
      <c r="I20" s="1880"/>
      <c r="J20" s="1880"/>
      <c r="K20" s="1880"/>
    </row>
    <row r="21" spans="1:11" ht="26.1" customHeight="1">
      <c r="A21" s="1880">
        <v>15</v>
      </c>
      <c r="B21" s="1880"/>
      <c r="C21" s="1880"/>
      <c r="D21" s="1880"/>
      <c r="E21" s="1880"/>
      <c r="F21" s="1880"/>
      <c r="G21" s="1880"/>
      <c r="H21" s="1880"/>
      <c r="I21" s="1880"/>
      <c r="J21" s="1880"/>
      <c r="K21" s="1880"/>
    </row>
    <row r="22" spans="1:11" ht="26.1" customHeight="1">
      <c r="A22" s="1880">
        <v>16</v>
      </c>
      <c r="B22" s="1880"/>
      <c r="C22" s="1880"/>
      <c r="D22" s="1880"/>
      <c r="E22" s="1880"/>
      <c r="F22" s="1880"/>
      <c r="G22" s="1880"/>
      <c r="H22" s="1880"/>
      <c r="I22" s="1880"/>
      <c r="J22" s="1880"/>
      <c r="K22" s="1880"/>
    </row>
    <row r="23" spans="1:11" ht="26.1" customHeight="1">
      <c r="A23" s="1880">
        <v>17</v>
      </c>
      <c r="B23" s="1880"/>
      <c r="C23" s="1880"/>
      <c r="D23" s="1880"/>
      <c r="E23" s="1880"/>
      <c r="F23" s="1880"/>
      <c r="G23" s="1880"/>
      <c r="H23" s="1880"/>
      <c r="I23" s="1880"/>
      <c r="J23" s="1880"/>
      <c r="K23" s="1880"/>
    </row>
    <row r="24" spans="1:11" ht="26.1" customHeight="1">
      <c r="A24" s="1880">
        <v>18</v>
      </c>
      <c r="B24" s="1880"/>
      <c r="C24" s="1880"/>
      <c r="D24" s="1880"/>
      <c r="E24" s="1880"/>
      <c r="F24" s="1880"/>
      <c r="G24" s="1880"/>
      <c r="H24" s="1880"/>
      <c r="I24" s="1880"/>
      <c r="J24" s="1880"/>
      <c r="K24" s="1880"/>
    </row>
    <row r="25" spans="1:11" ht="26.1" customHeight="1">
      <c r="A25" s="1880">
        <v>19</v>
      </c>
      <c r="B25" s="1880"/>
      <c r="C25" s="1880"/>
      <c r="D25" s="1880"/>
      <c r="E25" s="1880"/>
      <c r="F25" s="1880"/>
      <c r="G25" s="1880"/>
      <c r="H25" s="1880"/>
      <c r="I25" s="1880"/>
      <c r="J25" s="1880"/>
      <c r="K25" s="1880"/>
    </row>
    <row r="26" spans="1:11" ht="26.1" customHeight="1">
      <c r="A26" s="1880">
        <v>20</v>
      </c>
      <c r="B26" s="1880"/>
      <c r="C26" s="1880"/>
      <c r="D26" s="1880"/>
      <c r="E26" s="1880"/>
      <c r="F26" s="1880"/>
      <c r="G26" s="1880"/>
      <c r="H26" s="1880"/>
      <c r="I26" s="1880"/>
      <c r="J26" s="1880"/>
      <c r="K26" s="1880"/>
    </row>
    <row r="27" spans="1:11" ht="6.6" customHeight="1"/>
    <row r="28" spans="1:11" s="1877" customFormat="1" ht="9">
      <c r="A28" s="1877" t="s">
        <v>1282</v>
      </c>
    </row>
    <row r="29" spans="1:11" s="1877" customFormat="1" ht="9">
      <c r="A29" s="1877" t="s">
        <v>1161</v>
      </c>
    </row>
    <row r="30" spans="1:11" s="1877" customFormat="1" ht="9">
      <c r="A30" s="1877" t="s">
        <v>520</v>
      </c>
    </row>
    <row r="31" spans="1:11" s="1877" customFormat="1" ht="9">
      <c r="A31" s="1877" t="s">
        <v>212</v>
      </c>
    </row>
    <row r="32" spans="1:11" s="1877" customFormat="1" ht="9">
      <c r="A32" s="1877" t="s">
        <v>430</v>
      </c>
    </row>
    <row r="33" spans="1:11" s="1877" customFormat="1" ht="9">
      <c r="A33" s="1877" t="s">
        <v>664</v>
      </c>
    </row>
    <row r="34" spans="1:11" s="1877" customFormat="1" ht="18.95" customHeight="1">
      <c r="B34" s="1881" t="s">
        <v>1548</v>
      </c>
      <c r="C34" s="1881"/>
      <c r="D34" s="1881"/>
      <c r="E34" s="1881"/>
      <c r="F34" s="1881"/>
      <c r="G34" s="1881"/>
      <c r="H34" s="1881"/>
      <c r="I34" s="1881"/>
      <c r="J34" s="1881"/>
      <c r="K34" s="1881"/>
    </row>
    <row r="35" spans="1:11" s="1877" customFormat="1" ht="9">
      <c r="B35" s="1877" t="s">
        <v>1689</v>
      </c>
    </row>
    <row r="36" spans="1:11" s="1877" customFormat="1" ht="9">
      <c r="B36" s="1877" t="s">
        <v>1457</v>
      </c>
    </row>
    <row r="37" spans="1:11" s="1877" customFormat="1" ht="9">
      <c r="B37" s="1882" t="s">
        <v>536</v>
      </c>
    </row>
    <row r="38" spans="1:11" ht="6.6" customHeight="1"/>
    <row r="39" spans="1:11" ht="19.5" customHeight="1">
      <c r="B39" s="814" t="s">
        <v>352</v>
      </c>
      <c r="C39" s="839" t="s">
        <v>908</v>
      </c>
      <c r="E39" s="814" t="s">
        <v>795</v>
      </c>
      <c r="F39" s="814" t="s">
        <v>1692</v>
      </c>
    </row>
    <row r="40" spans="1:11" ht="19.5" customHeight="1">
      <c r="F40" s="814" t="s">
        <v>211</v>
      </c>
    </row>
    <row r="41" spans="1:11" ht="19.5" customHeight="1">
      <c r="B41" s="814" t="s">
        <v>1690</v>
      </c>
      <c r="F41" s="814" t="s">
        <v>692</v>
      </c>
      <c r="K41" s="1892"/>
    </row>
  </sheetData>
  <mergeCells count="7">
    <mergeCell ref="A1:K1"/>
    <mergeCell ref="A3:B3"/>
    <mergeCell ref="C3:K3"/>
    <mergeCell ref="A4:B4"/>
    <mergeCell ref="F4:G4"/>
    <mergeCell ref="H4:I4"/>
    <mergeCell ref="B34:K34"/>
  </mergeCells>
  <phoneticPr fontId="16"/>
  <pageMargins left="0.62992125984251968" right="0.62992125984251968" top="0.94488188976377963" bottom="0.74803149606299213" header="0.31496062992125984" footer="0.31496062992125984"/>
  <pageSetup paperSize="9" scale="89" fitToWidth="1" fitToHeight="1" orientation="portrait" usePrinterDefaults="1" horizontalDpi="1200" verticalDpi="1200" r:id="rId1"/>
  <headerFooter>
    <oddHeader>&amp;R様式第６号</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sheetPr>
    <pageSetUpPr fitToPage="1"/>
  </sheetPr>
  <dimension ref="A1:L38"/>
  <sheetViews>
    <sheetView view="pageBreakPreview" zoomScale="85" zoomScaleSheetLayoutView="85" workbookViewId="0">
      <selection activeCell="D10" sqref="D10:G10"/>
    </sheetView>
  </sheetViews>
  <sheetFormatPr defaultColWidth="9" defaultRowHeight="13.5"/>
  <cols>
    <col min="1" max="1" width="3.875" style="1376" customWidth="1"/>
    <col min="2" max="9" width="12.75" style="1376" customWidth="1"/>
    <col min="10" max="11" width="12.25" style="1376" customWidth="1"/>
    <col min="12" max="16384" width="9" style="1376"/>
  </cols>
  <sheetData>
    <row r="1" spans="1:12" ht="20.100000000000001" customHeight="1">
      <c r="A1" s="1383" t="s">
        <v>949</v>
      </c>
      <c r="B1" s="1903"/>
      <c r="C1" s="1917"/>
      <c r="D1" s="1917"/>
      <c r="G1" s="1402"/>
      <c r="H1" s="1402"/>
      <c r="I1" s="1402"/>
    </row>
    <row r="2" spans="1:12" ht="20.100000000000001" customHeight="1"/>
    <row r="3" spans="1:12" s="1893" customFormat="1" ht="23.25" customHeight="1">
      <c r="A3" s="1894" t="s">
        <v>1173</v>
      </c>
      <c r="B3" s="1894"/>
      <c r="C3" s="1894"/>
      <c r="D3" s="1894"/>
      <c r="E3" s="1894"/>
      <c r="F3" s="1894"/>
      <c r="G3" s="1894"/>
      <c r="H3" s="1894"/>
      <c r="I3" s="1894"/>
      <c r="J3" s="1894"/>
    </row>
    <row r="4" spans="1:12" s="1893" customFormat="1" ht="10.15" customHeight="1">
      <c r="A4" s="1894"/>
      <c r="B4" s="1894"/>
      <c r="C4" s="1894"/>
      <c r="D4" s="1894"/>
      <c r="E4" s="1894"/>
      <c r="F4" s="1894"/>
      <c r="G4" s="1894"/>
      <c r="H4" s="1894"/>
      <c r="I4" s="1894"/>
    </row>
    <row r="5" spans="1:12" s="1893" customFormat="1" ht="21" customHeight="1">
      <c r="A5" s="1894"/>
      <c r="B5" s="1904" t="s">
        <v>359</v>
      </c>
      <c r="C5" s="1904"/>
      <c r="D5" s="1925" t="str">
        <f>IF(様1!$L$11="","",様1!$L$11)</f>
        <v/>
      </c>
      <c r="E5" s="1925"/>
      <c r="F5" s="1925"/>
      <c r="G5" s="1925"/>
      <c r="H5" s="1925"/>
      <c r="I5" s="1925"/>
    </row>
    <row r="6" spans="1:12" s="1893" customFormat="1" ht="21" customHeight="1">
      <c r="A6" s="1894"/>
      <c r="B6" s="1904" t="s">
        <v>403</v>
      </c>
      <c r="C6" s="1904"/>
      <c r="D6" s="1925" t="str">
        <f>IF(様1!$G$24="","",IF(様1!$G$25="",様1!$G$24,様1!$G$25))</f>
        <v/>
      </c>
      <c r="E6" s="1925"/>
      <c r="F6" s="1925"/>
      <c r="G6" s="1925"/>
      <c r="H6" s="1925"/>
      <c r="I6" s="1925"/>
    </row>
    <row r="7" spans="1:12" ht="12" customHeight="1">
      <c r="A7" s="1895"/>
      <c r="B7" s="1895"/>
      <c r="C7" s="1895"/>
      <c r="D7" s="1895"/>
      <c r="E7" s="1895"/>
      <c r="F7" s="1895"/>
      <c r="G7" s="1895"/>
      <c r="H7" s="1895"/>
      <c r="I7" s="1895"/>
      <c r="J7" s="1895"/>
    </row>
    <row r="8" spans="1:12" ht="15" customHeight="1">
      <c r="A8" s="1376" t="s">
        <v>550</v>
      </c>
      <c r="B8" s="1895"/>
      <c r="C8" s="1895"/>
      <c r="D8" s="1895"/>
      <c r="E8" s="1895"/>
      <c r="F8" s="1895"/>
      <c r="G8" s="1895"/>
      <c r="H8" s="1895"/>
      <c r="I8" s="1895"/>
      <c r="J8" s="1895" t="s">
        <v>1175</v>
      </c>
      <c r="K8" s="1895"/>
      <c r="L8" s="1895"/>
    </row>
    <row r="9" spans="1:12" ht="57" customHeight="1">
      <c r="A9" s="1896"/>
      <c r="B9" s="1905" t="s">
        <v>1177</v>
      </c>
      <c r="C9" s="1918"/>
      <c r="D9" s="1905" t="s">
        <v>1019</v>
      </c>
      <c r="E9" s="1918"/>
      <c r="F9" s="1918"/>
      <c r="G9" s="1940"/>
      <c r="H9" s="1918" t="s">
        <v>897</v>
      </c>
      <c r="I9" s="1940"/>
      <c r="J9" s="1948" t="s">
        <v>1169</v>
      </c>
      <c r="K9" s="1956" t="s">
        <v>368</v>
      </c>
    </row>
    <row r="10" spans="1:12" ht="45" customHeight="1">
      <c r="A10" s="1897">
        <v>1</v>
      </c>
      <c r="B10" s="1906"/>
      <c r="C10" s="1919"/>
      <c r="D10" s="1926"/>
      <c r="E10" s="1932"/>
      <c r="F10" s="1932"/>
      <c r="G10" s="1941"/>
      <c r="H10" s="1926"/>
      <c r="I10" s="1941"/>
      <c r="J10" s="1949"/>
      <c r="K10" s="1957"/>
    </row>
    <row r="11" spans="1:12" ht="45" customHeight="1">
      <c r="A11" s="1898">
        <v>2</v>
      </c>
      <c r="B11" s="1907"/>
      <c r="C11" s="1920"/>
      <c r="D11" s="1927"/>
      <c r="E11" s="1933"/>
      <c r="F11" s="1933"/>
      <c r="G11" s="1942"/>
      <c r="H11" s="1927"/>
      <c r="I11" s="1942"/>
      <c r="J11" s="1950"/>
      <c r="K11" s="1958"/>
    </row>
    <row r="12" spans="1:12" ht="45" customHeight="1">
      <c r="A12" s="1898">
        <v>3</v>
      </c>
      <c r="B12" s="1907"/>
      <c r="C12" s="1920"/>
      <c r="D12" s="1927"/>
      <c r="E12" s="1933"/>
      <c r="F12" s="1933"/>
      <c r="G12" s="1942"/>
      <c r="H12" s="1927"/>
      <c r="I12" s="1942"/>
      <c r="J12" s="1950"/>
      <c r="K12" s="1958"/>
    </row>
    <row r="13" spans="1:12" ht="45" customHeight="1">
      <c r="A13" s="1898">
        <v>4</v>
      </c>
      <c r="B13" s="1907"/>
      <c r="C13" s="1920"/>
      <c r="D13" s="1927"/>
      <c r="E13" s="1933"/>
      <c r="F13" s="1933"/>
      <c r="G13" s="1942"/>
      <c r="H13" s="1927"/>
      <c r="I13" s="1942"/>
      <c r="J13" s="1950"/>
      <c r="K13" s="1958"/>
    </row>
    <row r="14" spans="1:12" ht="45" customHeight="1">
      <c r="A14" s="1899">
        <v>5</v>
      </c>
      <c r="B14" s="1908"/>
      <c r="C14" s="1921"/>
      <c r="D14" s="1928"/>
      <c r="E14" s="1934"/>
      <c r="F14" s="1934"/>
      <c r="G14" s="1943"/>
      <c r="H14" s="1928"/>
      <c r="I14" s="1943"/>
      <c r="J14" s="1949"/>
      <c r="K14" s="1957"/>
    </row>
    <row r="15" spans="1:12" ht="45" customHeight="1">
      <c r="A15" s="1900">
        <v>6</v>
      </c>
      <c r="B15" s="1909"/>
      <c r="C15" s="1922"/>
      <c r="D15" s="1929"/>
      <c r="E15" s="1935"/>
      <c r="F15" s="1935"/>
      <c r="G15" s="1944"/>
      <c r="H15" s="1929"/>
      <c r="I15" s="1944"/>
      <c r="J15" s="1951"/>
      <c r="K15" s="1959"/>
    </row>
    <row r="16" spans="1:12" ht="45" customHeight="1">
      <c r="A16" s="1898">
        <v>7</v>
      </c>
      <c r="B16" s="1907"/>
      <c r="C16" s="1920"/>
      <c r="D16" s="1927"/>
      <c r="E16" s="1933"/>
      <c r="F16" s="1933"/>
      <c r="G16" s="1942"/>
      <c r="H16" s="1927"/>
      <c r="I16" s="1942"/>
      <c r="J16" s="1950"/>
      <c r="K16" s="1958"/>
    </row>
    <row r="17" spans="1:11" ht="45" customHeight="1">
      <c r="A17" s="1898">
        <v>8</v>
      </c>
      <c r="B17" s="1907"/>
      <c r="C17" s="1920"/>
      <c r="D17" s="1927"/>
      <c r="E17" s="1933"/>
      <c r="F17" s="1933"/>
      <c r="G17" s="1942"/>
      <c r="H17" s="1927"/>
      <c r="I17" s="1942"/>
      <c r="J17" s="1950"/>
      <c r="K17" s="1958"/>
    </row>
    <row r="18" spans="1:11" ht="45" customHeight="1">
      <c r="A18" s="1898">
        <v>9</v>
      </c>
      <c r="B18" s="1907"/>
      <c r="C18" s="1920"/>
      <c r="D18" s="1927"/>
      <c r="E18" s="1933"/>
      <c r="F18" s="1933"/>
      <c r="G18" s="1942"/>
      <c r="H18" s="1927"/>
      <c r="I18" s="1942"/>
      <c r="J18" s="1952"/>
      <c r="K18" s="1958"/>
    </row>
    <row r="19" spans="1:11" ht="45" customHeight="1">
      <c r="A19" s="1901">
        <v>10</v>
      </c>
      <c r="B19" s="1910"/>
      <c r="C19" s="1923"/>
      <c r="D19" s="1928"/>
      <c r="E19" s="1934"/>
      <c r="F19" s="1934"/>
      <c r="G19" s="1943"/>
      <c r="H19" s="1928"/>
      <c r="I19" s="1943"/>
      <c r="J19" s="1953"/>
      <c r="K19" s="1960"/>
    </row>
    <row r="20" spans="1:11" ht="45" customHeight="1">
      <c r="A20" s="1900">
        <v>11</v>
      </c>
      <c r="B20" s="1909"/>
      <c r="C20" s="1922"/>
      <c r="D20" s="1930"/>
      <c r="E20" s="1936"/>
      <c r="F20" s="1936"/>
      <c r="G20" s="1945"/>
      <c r="H20" s="1930"/>
      <c r="I20" s="1945"/>
      <c r="J20" s="1951"/>
      <c r="K20" s="1959"/>
    </row>
    <row r="21" spans="1:11" ht="45" customHeight="1">
      <c r="A21" s="1898">
        <v>12</v>
      </c>
      <c r="B21" s="1907"/>
      <c r="C21" s="1920"/>
      <c r="D21" s="1927"/>
      <c r="E21" s="1933"/>
      <c r="F21" s="1933"/>
      <c r="G21" s="1942"/>
      <c r="H21" s="1927"/>
      <c r="I21" s="1942"/>
      <c r="J21" s="1950"/>
      <c r="K21" s="1958"/>
    </row>
    <row r="22" spans="1:11" ht="45" customHeight="1">
      <c r="A22" s="1898">
        <v>13</v>
      </c>
      <c r="B22" s="1907"/>
      <c r="C22" s="1920"/>
      <c r="D22" s="1927"/>
      <c r="E22" s="1933"/>
      <c r="F22" s="1933"/>
      <c r="G22" s="1942"/>
      <c r="H22" s="1927"/>
      <c r="I22" s="1942"/>
      <c r="J22" s="1950"/>
      <c r="K22" s="1958"/>
    </row>
    <row r="23" spans="1:11" ht="45" customHeight="1">
      <c r="A23" s="1898">
        <v>14</v>
      </c>
      <c r="B23" s="1907"/>
      <c r="C23" s="1920"/>
      <c r="D23" s="1927"/>
      <c r="E23" s="1933"/>
      <c r="F23" s="1933"/>
      <c r="G23" s="1942"/>
      <c r="H23" s="1927"/>
      <c r="I23" s="1942"/>
      <c r="J23" s="1950"/>
      <c r="K23" s="1958"/>
    </row>
    <row r="24" spans="1:11" ht="45" customHeight="1">
      <c r="A24" s="1902">
        <v>15</v>
      </c>
      <c r="B24" s="1911"/>
      <c r="C24" s="1924"/>
      <c r="D24" s="1931"/>
      <c r="E24" s="1937"/>
      <c r="F24" s="1937"/>
      <c r="G24" s="1946"/>
      <c r="H24" s="1937"/>
      <c r="I24" s="1946"/>
      <c r="J24" s="1954"/>
      <c r="K24" s="1961"/>
    </row>
    <row r="25" spans="1:11" ht="9.75" customHeight="1"/>
    <row r="26" spans="1:11">
      <c r="A26" s="1382"/>
      <c r="B26" s="1912" t="s">
        <v>1178</v>
      </c>
      <c r="H26" s="1947">
        <f>COUNTIF(J10:J25,"修了")</f>
        <v>0</v>
      </c>
      <c r="I26" s="1376" t="s">
        <v>108</v>
      </c>
      <c r="J26" s="1955"/>
    </row>
    <row r="27" spans="1:11">
      <c r="A27" s="1381"/>
      <c r="B27" s="1913" t="s">
        <v>1179</v>
      </c>
      <c r="C27" s="1913"/>
      <c r="E27" s="1913"/>
      <c r="H27" s="1947">
        <f>COUNTIFS(J10:J25,"修了",K10:K25,"○")</f>
        <v>0</v>
      </c>
      <c r="I27" s="1376" t="s">
        <v>108</v>
      </c>
      <c r="J27" s="1381"/>
    </row>
    <row r="28" spans="1:11">
      <c r="B28" s="1381" t="s">
        <v>1020</v>
      </c>
      <c r="H28" s="1947">
        <f>COUNTIFS(J10:J25,"中退または未修了",K10:K25,"○")</f>
        <v>0</v>
      </c>
      <c r="I28" s="1376" t="s">
        <v>668</v>
      </c>
    </row>
    <row r="29" spans="1:11">
      <c r="B29" s="1914" t="s">
        <v>173</v>
      </c>
      <c r="F29" s="1912"/>
      <c r="H29" s="1947">
        <f>COUNTIFS(J11:J26,"修了",K11:K26,"やむを得ず×")</f>
        <v>0</v>
      </c>
      <c r="I29" s="1376" t="s">
        <v>668</v>
      </c>
    </row>
    <row r="30" spans="1:11">
      <c r="B30" s="1915"/>
      <c r="F30" s="1912"/>
    </row>
    <row r="31" spans="1:11" ht="17.25">
      <c r="B31" s="1915" t="s">
        <v>1181</v>
      </c>
      <c r="F31" s="1938" t="e">
        <f>ROUNDDOWN((H27+H28)/(H26+H28-H29)*100,0)</f>
        <v>#DIV/0!</v>
      </c>
      <c r="G31" s="1376" t="s">
        <v>434</v>
      </c>
    </row>
    <row r="33" spans="2:10">
      <c r="B33" s="1376" t="s">
        <v>1015</v>
      </c>
    </row>
    <row r="36" spans="2:10">
      <c r="E36" s="1835" t="s">
        <v>459</v>
      </c>
      <c r="F36" s="1939" t="s">
        <v>1440</v>
      </c>
      <c r="G36" s="1843">
        <f>様1!$L$9</f>
        <v>0</v>
      </c>
      <c r="H36" s="1843"/>
      <c r="I36" s="1843"/>
      <c r="J36" s="1843"/>
    </row>
    <row r="37" spans="2:10" ht="19.5">
      <c r="B37" s="1916" t="s">
        <v>1353</v>
      </c>
      <c r="C37" s="1916"/>
      <c r="D37" s="1916"/>
      <c r="E37" s="1771" ph="1"/>
      <c r="F37" s="1939" t="s">
        <v>50</v>
      </c>
      <c r="G37" s="1843">
        <f>様1!$L$11</f>
        <v>0</v>
      </c>
      <c r="H37" s="1843"/>
      <c r="I37" s="1843"/>
      <c r="J37" s="1843"/>
    </row>
    <row r="38" spans="2:10" ht="19.5">
      <c r="E38" s="1771" ph="1"/>
      <c r="F38" s="1939" t="s">
        <v>1441</v>
      </c>
      <c r="G38" s="1843">
        <f>様1!$M$13</f>
        <v>0</v>
      </c>
      <c r="H38" s="1843"/>
      <c r="I38" s="1843"/>
      <c r="J38" s="1843"/>
    </row>
  </sheetData>
  <mergeCells count="57">
    <mergeCell ref="A3:I3"/>
    <mergeCell ref="B5:C5"/>
    <mergeCell ref="D5:I5"/>
    <mergeCell ref="B6:C6"/>
    <mergeCell ref="D6:I6"/>
    <mergeCell ref="B9:C9"/>
    <mergeCell ref="D9:G9"/>
    <mergeCell ref="H9:I9"/>
    <mergeCell ref="B10:C10"/>
    <mergeCell ref="D10:G10"/>
    <mergeCell ref="H10:I10"/>
    <mergeCell ref="B11:C11"/>
    <mergeCell ref="D11:G11"/>
    <mergeCell ref="H11:I11"/>
    <mergeCell ref="B12:C12"/>
    <mergeCell ref="D12:G12"/>
    <mergeCell ref="H12:I12"/>
    <mergeCell ref="B13:C13"/>
    <mergeCell ref="D13:G13"/>
    <mergeCell ref="H13:I13"/>
    <mergeCell ref="B14:C14"/>
    <mergeCell ref="D14:G14"/>
    <mergeCell ref="H14:I14"/>
    <mergeCell ref="B15:C15"/>
    <mergeCell ref="D15:G15"/>
    <mergeCell ref="H15:I15"/>
    <mergeCell ref="B16:C16"/>
    <mergeCell ref="D16:G16"/>
    <mergeCell ref="H16:I16"/>
    <mergeCell ref="B17:C17"/>
    <mergeCell ref="D17:G17"/>
    <mergeCell ref="H17:I17"/>
    <mergeCell ref="B18:C18"/>
    <mergeCell ref="D18:G18"/>
    <mergeCell ref="H18:I18"/>
    <mergeCell ref="B19:C19"/>
    <mergeCell ref="D19:G19"/>
    <mergeCell ref="H19:I19"/>
    <mergeCell ref="B20:C20"/>
    <mergeCell ref="D20:G20"/>
    <mergeCell ref="H20:I20"/>
    <mergeCell ref="B21:C21"/>
    <mergeCell ref="D21:G21"/>
    <mergeCell ref="H21:I21"/>
    <mergeCell ref="B22:C22"/>
    <mergeCell ref="D22:G22"/>
    <mergeCell ref="H22:I22"/>
    <mergeCell ref="B23:C23"/>
    <mergeCell ref="D23:G23"/>
    <mergeCell ref="H23:I23"/>
    <mergeCell ref="B24:C24"/>
    <mergeCell ref="D24:G24"/>
    <mergeCell ref="H24:I24"/>
    <mergeCell ref="G36:J36"/>
    <mergeCell ref="B37:D37"/>
    <mergeCell ref="G37:J37"/>
    <mergeCell ref="G38:J38"/>
  </mergeCells>
  <phoneticPr fontId="16"/>
  <dataValidations count="2">
    <dataValidation type="list" allowBlank="1" showDropDown="0" showInputMessage="1" showErrorMessage="1" sqref="J10:J24">
      <formula1>"修了,中退または未修了"</formula1>
    </dataValidation>
    <dataValidation type="list" allowBlank="1" showDropDown="0" showInputMessage="1" showErrorMessage="1" sqref="K10:K24">
      <formula1>"○,×,やむを得ず×"</formula1>
    </dataValidation>
  </dataValidations>
  <printOptions horizontalCentered="1"/>
  <pageMargins left="0.39370078740157483" right="0.39370078740157483" top="0.39370078740157483" bottom="0.39370078740157483" header="0.19685039370078741" footer="0.19685039370078741"/>
  <pageSetup paperSize="9" scale="74" fitToWidth="1" fitToHeight="1" orientation="portrait" usePrinterDefaults="1" r:id="rId1"/>
</worksheet>
</file>

<file path=xl/worksheets/sheet33.xml><?xml version="1.0" encoding="utf-8"?>
<worksheet xmlns="http://schemas.openxmlformats.org/spreadsheetml/2006/main" xmlns:r="http://schemas.openxmlformats.org/officeDocument/2006/relationships" xmlns:mc="http://schemas.openxmlformats.org/markup-compatibility/2006">
  <sheetPr>
    <pageSetUpPr fitToPage="1"/>
  </sheetPr>
  <dimension ref="A1:L27"/>
  <sheetViews>
    <sheetView view="pageBreakPreview" zoomScale="80" zoomScaleSheetLayoutView="80" workbookViewId="0">
      <selection activeCell="B9" sqref="B9:L9"/>
    </sheetView>
  </sheetViews>
  <sheetFormatPr defaultColWidth="8.125" defaultRowHeight="13.5"/>
  <cols>
    <col min="1" max="1" width="3.5" style="823" customWidth="1"/>
    <col min="2" max="3" width="9.75" style="814" customWidth="1"/>
    <col min="4" max="4" width="3.5" style="814" customWidth="1"/>
    <col min="5" max="6" width="9.75" style="814" customWidth="1"/>
    <col min="7" max="7" width="3.5" style="814" customWidth="1"/>
    <col min="8" max="9" width="9.75" style="814" customWidth="1"/>
    <col min="10" max="10" width="3.5" style="814" customWidth="1"/>
    <col min="11" max="12" width="9.75" style="814" customWidth="1"/>
    <col min="13" max="16384" width="8.125" style="814"/>
  </cols>
  <sheetData>
    <row r="1" spans="1:12" ht="20.100000000000001" customHeight="1">
      <c r="A1" s="1383" t="s">
        <v>1266</v>
      </c>
      <c r="B1" s="1971"/>
      <c r="C1" s="1971"/>
      <c r="D1" s="1971"/>
      <c r="E1" s="1971"/>
      <c r="F1" s="834"/>
      <c r="G1" s="834"/>
      <c r="H1" s="834"/>
      <c r="I1" s="834"/>
      <c r="J1" s="834"/>
      <c r="K1" s="834"/>
      <c r="L1" s="1995"/>
    </row>
    <row r="2" spans="1:12" ht="10.15" customHeight="1"/>
    <row r="3" spans="1:12" s="1962" customFormat="1" ht="22.9" customHeight="1">
      <c r="A3" s="405" t="s">
        <v>1182</v>
      </c>
      <c r="B3" s="405"/>
      <c r="C3" s="405"/>
      <c r="D3" s="405"/>
      <c r="E3" s="405"/>
      <c r="F3" s="405"/>
      <c r="G3" s="405"/>
      <c r="H3" s="405"/>
      <c r="I3" s="405"/>
      <c r="J3" s="405"/>
      <c r="K3" s="405"/>
      <c r="L3" s="405"/>
    </row>
    <row r="4" spans="1:12" s="1962" customFormat="1" ht="10.15" customHeight="1">
      <c r="A4" s="1963"/>
      <c r="B4" s="1963"/>
      <c r="C4" s="1963"/>
      <c r="D4" s="1963"/>
      <c r="E4" s="1963"/>
      <c r="F4" s="1963"/>
      <c r="G4" s="1963"/>
      <c r="H4" s="1963"/>
      <c r="I4" s="1963"/>
      <c r="J4" s="1963"/>
      <c r="K4" s="1963"/>
      <c r="L4" s="1963"/>
    </row>
    <row r="5" spans="1:12" s="1962" customFormat="1" ht="21" customHeight="1">
      <c r="A5" s="1964" t="s">
        <v>359</v>
      </c>
      <c r="B5" s="1972"/>
      <c r="C5" s="1980">
        <f>様1!$L$11</f>
        <v>0</v>
      </c>
      <c r="D5" s="1984"/>
      <c r="E5" s="1984"/>
      <c r="F5" s="1985"/>
      <c r="G5" s="1987"/>
      <c r="H5" s="1987"/>
      <c r="I5" s="1993"/>
      <c r="J5" s="1993"/>
      <c r="K5" s="1993"/>
      <c r="L5" s="1993"/>
    </row>
    <row r="6" spans="1:12" s="1962" customFormat="1" ht="21" customHeight="1">
      <c r="A6" s="1964" t="s">
        <v>403</v>
      </c>
      <c r="B6" s="1972"/>
      <c r="C6" s="1980" t="str">
        <f>IF(様1!$G$24="","",IF(様1!$G$25="",様1!$G$24,様1!$G$25))</f>
        <v/>
      </c>
      <c r="D6" s="1984"/>
      <c r="E6" s="1984"/>
      <c r="F6" s="1985"/>
      <c r="G6" s="1988"/>
      <c r="H6" s="562"/>
      <c r="I6" s="1994"/>
      <c r="J6" s="1994"/>
      <c r="K6" s="1994"/>
      <c r="L6" s="1994"/>
    </row>
    <row r="7" spans="1:12" s="1962" customFormat="1" ht="21" customHeight="1">
      <c r="A7" s="835"/>
      <c r="B7" s="1973"/>
      <c r="C7" s="1973"/>
      <c r="D7" s="1973"/>
      <c r="E7" s="1971"/>
      <c r="F7" s="1971"/>
      <c r="G7" s="1971"/>
      <c r="H7" s="1971"/>
      <c r="I7" s="663"/>
      <c r="J7" s="663"/>
      <c r="K7" s="663"/>
      <c r="L7" s="349"/>
    </row>
    <row r="8" spans="1:12" s="1962" customFormat="1" ht="21" customHeight="1">
      <c r="A8" s="1965" t="s">
        <v>1183</v>
      </c>
      <c r="B8" s="1971"/>
      <c r="C8" s="1973"/>
      <c r="D8" s="1973"/>
      <c r="E8" s="1971"/>
      <c r="F8" s="1971"/>
      <c r="G8" s="1971"/>
      <c r="H8" s="1971"/>
      <c r="I8" s="1971"/>
      <c r="J8" s="1971"/>
      <c r="K8" s="1971"/>
      <c r="L8" s="1971"/>
    </row>
    <row r="9" spans="1:12" s="1962" customFormat="1" ht="21" customHeight="1">
      <c r="A9" s="1966"/>
      <c r="B9" s="1974"/>
      <c r="C9" s="1974"/>
      <c r="D9" s="1974"/>
      <c r="E9" s="1974"/>
      <c r="F9" s="1974"/>
      <c r="G9" s="1974"/>
      <c r="H9" s="1974"/>
      <c r="I9" s="1974"/>
      <c r="J9" s="1974"/>
      <c r="K9" s="1974"/>
      <c r="L9" s="1974"/>
    </row>
    <row r="10" spans="1:12" s="1962" customFormat="1" ht="21" customHeight="1">
      <c r="A10" s="1966"/>
      <c r="B10" s="1971"/>
      <c r="C10" s="1971"/>
      <c r="D10" s="1971"/>
      <c r="E10" s="1971"/>
      <c r="F10" s="1971"/>
      <c r="G10" s="1971"/>
      <c r="H10" s="1971"/>
      <c r="I10" s="1971"/>
      <c r="J10" s="1971"/>
      <c r="K10" s="1971"/>
      <c r="L10" s="1971"/>
    </row>
    <row r="11" spans="1:12" s="1962" customFormat="1" ht="21" customHeight="1">
      <c r="A11" s="1966" t="s">
        <v>1017</v>
      </c>
      <c r="B11" s="1973"/>
      <c r="C11" s="1973"/>
      <c r="D11" s="1973"/>
      <c r="E11" s="1971"/>
      <c r="F11" s="1971"/>
      <c r="G11" s="1971"/>
      <c r="H11" s="1971"/>
      <c r="I11" s="1971"/>
      <c r="J11" s="1971"/>
      <c r="K11" s="1971"/>
      <c r="L11" s="1971"/>
    </row>
    <row r="12" spans="1:12" s="1962" customFormat="1" ht="21" customHeight="1">
      <c r="A12" s="1966"/>
      <c r="B12" s="1974" t="s">
        <v>1185</v>
      </c>
      <c r="C12" s="1974"/>
      <c r="D12" s="1974"/>
      <c r="E12" s="1974"/>
      <c r="F12" s="1974"/>
      <c r="G12" s="1974"/>
      <c r="H12" s="1971"/>
      <c r="I12" s="1971"/>
      <c r="J12" s="1971"/>
      <c r="K12" s="1971"/>
      <c r="L12" s="1971"/>
    </row>
    <row r="13" spans="1:12" s="1962" customFormat="1" ht="21" customHeight="1">
      <c r="A13" s="1966"/>
      <c r="B13" s="1974" t="s">
        <v>1185</v>
      </c>
      <c r="C13" s="1974"/>
      <c r="D13" s="1974"/>
      <c r="E13" s="1974"/>
      <c r="F13" s="1974"/>
      <c r="G13" s="1974"/>
      <c r="H13" s="1971"/>
      <c r="I13" s="1971"/>
      <c r="J13" s="1971"/>
      <c r="K13" s="1971"/>
      <c r="L13" s="1971"/>
    </row>
    <row r="14" spans="1:12" s="1962" customFormat="1" ht="21" customHeight="1">
      <c r="A14" s="1966"/>
      <c r="B14" s="1975" t="s">
        <v>1058</v>
      </c>
      <c r="C14" s="1975"/>
      <c r="D14" s="1975"/>
      <c r="E14" s="1975"/>
      <c r="F14" s="1975"/>
      <c r="G14" s="1975"/>
      <c r="H14" s="1971"/>
      <c r="I14" s="1971"/>
      <c r="J14" s="1971"/>
      <c r="K14" s="1971"/>
      <c r="L14" s="1971"/>
    </row>
    <row r="15" spans="1:12" s="1962" customFormat="1" ht="21" customHeight="1">
      <c r="A15" s="1966"/>
      <c r="B15" s="1973"/>
      <c r="C15" s="1973"/>
      <c r="D15" s="1973"/>
      <c r="E15" s="1971"/>
      <c r="F15" s="1971"/>
      <c r="G15" s="1971"/>
      <c r="H15" s="1971"/>
      <c r="I15" s="1971"/>
      <c r="J15" s="1971"/>
      <c r="K15" s="1971"/>
      <c r="L15" s="1971"/>
    </row>
    <row r="16" spans="1:12" s="1962" customFormat="1" ht="21" customHeight="1">
      <c r="A16" s="1966" t="s">
        <v>1186</v>
      </c>
      <c r="B16" s="1973"/>
      <c r="C16" s="1973"/>
      <c r="D16" s="1973"/>
      <c r="E16" s="1971"/>
      <c r="F16" s="1971"/>
      <c r="G16" s="1971"/>
      <c r="H16" s="1971"/>
      <c r="I16" s="1971"/>
      <c r="J16" s="1971"/>
      <c r="K16" s="1971"/>
      <c r="L16" s="1971"/>
    </row>
    <row r="17" spans="1:12" ht="12" customHeight="1">
      <c r="A17" s="1967"/>
      <c r="B17" s="1976"/>
      <c r="C17" s="1976"/>
      <c r="D17" s="1976"/>
      <c r="E17" s="1976"/>
      <c r="F17" s="1976"/>
      <c r="G17" s="1976"/>
      <c r="H17" s="1976"/>
      <c r="I17" s="1976"/>
      <c r="J17" s="1976"/>
      <c r="K17" s="1976"/>
      <c r="L17" s="1976"/>
    </row>
    <row r="18" spans="1:12" ht="45" customHeight="1">
      <c r="A18" s="1968">
        <v>1</v>
      </c>
      <c r="B18" s="1977"/>
      <c r="C18" s="1981"/>
      <c r="D18" s="1968">
        <v>6</v>
      </c>
      <c r="E18" s="1977"/>
      <c r="F18" s="1981"/>
      <c r="G18" s="1989">
        <v>11</v>
      </c>
      <c r="H18" s="1977"/>
      <c r="I18" s="1981"/>
    </row>
    <row r="19" spans="1:12" ht="45" customHeight="1">
      <c r="A19" s="1969">
        <v>2</v>
      </c>
      <c r="B19" s="1978"/>
      <c r="C19" s="1982"/>
      <c r="D19" s="1969">
        <v>7</v>
      </c>
      <c r="E19" s="1978"/>
      <c r="F19" s="1982"/>
      <c r="G19" s="1990">
        <v>12</v>
      </c>
      <c r="H19" s="1978"/>
      <c r="I19" s="1982"/>
    </row>
    <row r="20" spans="1:12" ht="45" customHeight="1">
      <c r="A20" s="1969">
        <v>3</v>
      </c>
      <c r="B20" s="1978"/>
      <c r="C20" s="1982"/>
      <c r="D20" s="1969">
        <v>8</v>
      </c>
      <c r="E20" s="1978"/>
      <c r="F20" s="1982"/>
      <c r="G20" s="1990">
        <v>13</v>
      </c>
      <c r="H20" s="1978"/>
      <c r="I20" s="1982"/>
    </row>
    <row r="21" spans="1:12" ht="45" customHeight="1">
      <c r="A21" s="1969">
        <v>4</v>
      </c>
      <c r="B21" s="1978"/>
      <c r="C21" s="1982"/>
      <c r="D21" s="1969">
        <v>9</v>
      </c>
      <c r="E21" s="1978"/>
      <c r="F21" s="1982"/>
      <c r="G21" s="1990">
        <v>14</v>
      </c>
      <c r="H21" s="1978"/>
      <c r="I21" s="1982"/>
    </row>
    <row r="22" spans="1:12" ht="45" customHeight="1">
      <c r="A22" s="1970">
        <v>5</v>
      </c>
      <c r="B22" s="1979"/>
      <c r="C22" s="1983"/>
      <c r="D22" s="1970">
        <v>10</v>
      </c>
      <c r="E22" s="1979"/>
      <c r="F22" s="1983"/>
      <c r="G22" s="1991">
        <v>15</v>
      </c>
      <c r="H22" s="1979"/>
      <c r="I22" s="1983"/>
    </row>
    <row r="23" spans="1:12" ht="21" customHeight="1"/>
    <row r="24" spans="1:12" ht="21" customHeight="1">
      <c r="A24" s="1966" t="s">
        <v>1187</v>
      </c>
      <c r="B24" s="1973"/>
      <c r="C24" s="1973"/>
      <c r="D24" s="1973"/>
      <c r="E24" s="1971"/>
      <c r="F24" s="1971"/>
      <c r="G24" s="1971"/>
    </row>
    <row r="25" spans="1:12" ht="21" customHeight="1">
      <c r="A25" s="1966" t="s">
        <v>473</v>
      </c>
      <c r="B25" s="1973"/>
      <c r="C25" s="1973"/>
      <c r="D25" s="1973"/>
      <c r="E25" s="1971"/>
      <c r="F25" s="1971"/>
      <c r="G25" s="1971"/>
    </row>
    <row r="26" spans="1:12" ht="21" customHeight="1">
      <c r="A26" s="1966"/>
      <c r="B26" s="1973"/>
      <c r="C26" s="1973"/>
      <c r="D26" s="1973"/>
      <c r="E26" s="1971"/>
      <c r="F26" s="1986" t="s">
        <v>184</v>
      </c>
      <c r="G26" s="1974"/>
      <c r="H26" s="1992"/>
      <c r="I26" s="1992"/>
      <c r="J26" s="1992"/>
      <c r="K26" s="1992"/>
      <c r="L26" s="1992"/>
    </row>
    <row r="27" spans="1:12" ht="14.25">
      <c r="A27" s="1966"/>
      <c r="B27" s="1971"/>
      <c r="C27" s="1971"/>
      <c r="D27" s="1971"/>
      <c r="E27" s="1971"/>
      <c r="F27" s="1971"/>
      <c r="G27" s="1971"/>
    </row>
  </sheetData>
  <mergeCells count="29">
    <mergeCell ref="A3:L3"/>
    <mergeCell ref="A5:B5"/>
    <mergeCell ref="C5:F5"/>
    <mergeCell ref="G5:H5"/>
    <mergeCell ref="I5:L5"/>
    <mergeCell ref="A6:B6"/>
    <mergeCell ref="C6:F6"/>
    <mergeCell ref="G6:H6"/>
    <mergeCell ref="I6:L6"/>
    <mergeCell ref="B9:L9"/>
    <mergeCell ref="B12:G12"/>
    <mergeCell ref="B13:G13"/>
    <mergeCell ref="B14:G14"/>
    <mergeCell ref="B18:C18"/>
    <mergeCell ref="E18:F18"/>
    <mergeCell ref="H18:I18"/>
    <mergeCell ref="B19:C19"/>
    <mergeCell ref="E19:F19"/>
    <mergeCell ref="H19:I19"/>
    <mergeCell ref="B20:C20"/>
    <mergeCell ref="E20:F20"/>
    <mergeCell ref="H20:I20"/>
    <mergeCell ref="B21:C21"/>
    <mergeCell ref="E21:F21"/>
    <mergeCell ref="H21:I21"/>
    <mergeCell ref="B22:C22"/>
    <mergeCell ref="E22:F22"/>
    <mergeCell ref="H22:I22"/>
    <mergeCell ref="B27:G27"/>
  </mergeCells>
  <phoneticPr fontId="16"/>
  <printOptions horizontalCentered="1"/>
  <pageMargins left="0.7" right="0.7" top="0.75" bottom="0.75" header="0.3" footer="0.3"/>
  <pageSetup paperSize="9" scale="96" fitToWidth="1" fitToHeight="1" orientation="portrait" usePrinterDefaults="1" r:id="rId1"/>
</worksheet>
</file>

<file path=xl/worksheets/sheet34.xml><?xml version="1.0" encoding="utf-8"?>
<worksheet xmlns="http://schemas.openxmlformats.org/spreadsheetml/2006/main" xmlns:r="http://schemas.openxmlformats.org/officeDocument/2006/relationships" xmlns:mc="http://schemas.openxmlformats.org/markup-compatibility/2006">
  <sheetPr>
    <pageSetUpPr fitToPage="1"/>
  </sheetPr>
  <dimension ref="A1:M221"/>
  <sheetViews>
    <sheetView view="pageBreakPreview" zoomScaleSheetLayoutView="100" workbookViewId="0">
      <selection activeCell="K15" sqref="K15"/>
    </sheetView>
  </sheetViews>
  <sheetFormatPr defaultColWidth="8.125" defaultRowHeight="13.5"/>
  <cols>
    <col min="1" max="1" width="3.5" style="823" customWidth="1"/>
    <col min="2" max="3" width="9.75" style="814" customWidth="1"/>
    <col min="4" max="4" width="3.5" style="814" customWidth="1"/>
    <col min="5" max="6" width="9.75" style="814" customWidth="1"/>
    <col min="7" max="7" width="3.5" style="814" customWidth="1"/>
    <col min="8" max="9" width="9.75" style="814" customWidth="1"/>
    <col min="10" max="10" width="3.5" style="814" customWidth="1"/>
    <col min="11" max="12" width="9.75" style="814" customWidth="1"/>
    <col min="13" max="16384" width="8.125" style="814"/>
  </cols>
  <sheetData>
    <row r="1" spans="1:13" ht="20.100000000000001" customHeight="1">
      <c r="A1" s="1383" t="s">
        <v>1267</v>
      </c>
      <c r="B1" s="1971"/>
      <c r="C1" s="1971"/>
      <c r="D1" s="1971"/>
      <c r="E1" s="1971"/>
      <c r="F1" s="834"/>
      <c r="G1" s="834"/>
      <c r="H1" s="834"/>
      <c r="I1" s="834"/>
      <c r="J1" s="834"/>
      <c r="K1" s="834"/>
      <c r="L1" s="1995"/>
      <c r="M1" s="814">
        <v>1</v>
      </c>
    </row>
    <row r="2" spans="1:13" ht="10.15" customHeight="1"/>
    <row r="3" spans="1:13" s="1962" customFormat="1" ht="22.9" customHeight="1">
      <c r="A3" s="405" t="s">
        <v>799</v>
      </c>
      <c r="B3" s="405"/>
      <c r="C3" s="405"/>
      <c r="D3" s="405"/>
      <c r="E3" s="405"/>
      <c r="F3" s="405"/>
      <c r="G3" s="405"/>
      <c r="H3" s="405"/>
      <c r="I3" s="405"/>
      <c r="J3" s="405"/>
      <c r="K3" s="405"/>
      <c r="L3" s="405"/>
    </row>
    <row r="4" spans="1:13" s="1962" customFormat="1" ht="10.15" customHeight="1">
      <c r="A4" s="1963"/>
      <c r="B4" s="1963"/>
      <c r="C4" s="1963"/>
      <c r="D4" s="1963"/>
      <c r="E4" s="1963"/>
      <c r="F4" s="1963"/>
      <c r="G4" s="1963"/>
      <c r="H4" s="1963"/>
      <c r="I4" s="1963"/>
      <c r="J4" s="1963"/>
      <c r="K4" s="1963"/>
      <c r="L4" s="1963"/>
    </row>
    <row r="5" spans="1:13" s="1962" customFormat="1" ht="21" customHeight="1">
      <c r="A5" s="1964" t="s">
        <v>359</v>
      </c>
      <c r="B5" s="1972"/>
      <c r="C5" s="1980">
        <f>様1!$L$11</f>
        <v>0</v>
      </c>
      <c r="D5" s="1984"/>
      <c r="E5" s="1984"/>
      <c r="F5" s="1985"/>
      <c r="G5" s="1987"/>
      <c r="H5" s="1987"/>
      <c r="I5" s="1993"/>
      <c r="J5" s="1993"/>
      <c r="K5" s="1993"/>
      <c r="L5" s="1993"/>
    </row>
    <row r="6" spans="1:13" s="1962" customFormat="1" ht="21" customHeight="1">
      <c r="A6" s="1964" t="s">
        <v>403</v>
      </c>
      <c r="B6" s="1972"/>
      <c r="C6" s="1980" t="str">
        <f>IF(様1!$G$24="","",IF(様1!$G$25="",様1!$G$24,様1!$G$25))</f>
        <v/>
      </c>
      <c r="D6" s="1984"/>
      <c r="E6" s="1984"/>
      <c r="F6" s="1985"/>
      <c r="G6" s="1988"/>
      <c r="H6" s="562"/>
      <c r="I6" s="1994"/>
      <c r="J6" s="1994"/>
      <c r="K6" s="1994"/>
      <c r="L6" s="1994"/>
    </row>
    <row r="7" spans="1:13" s="1962" customFormat="1" ht="21" customHeight="1">
      <c r="A7" s="835"/>
      <c r="B7" s="1973"/>
      <c r="C7" s="1973"/>
      <c r="D7" s="1973"/>
      <c r="E7" s="1971"/>
      <c r="F7" s="1971"/>
      <c r="G7" s="1971"/>
      <c r="H7" s="1971"/>
      <c r="I7" s="663"/>
      <c r="J7" s="663"/>
      <c r="K7" s="663"/>
      <c r="L7" s="349"/>
    </row>
    <row r="8" spans="1:13" s="1962" customFormat="1" ht="21" customHeight="1">
      <c r="A8" s="1965" t="s">
        <v>1188</v>
      </c>
      <c r="B8" s="1971"/>
      <c r="C8" s="1973"/>
      <c r="D8" s="1973"/>
      <c r="E8" s="1971"/>
      <c r="F8" s="1971"/>
      <c r="G8" s="1971"/>
      <c r="H8" s="1971"/>
      <c r="I8" s="1971"/>
      <c r="J8" s="1971"/>
      <c r="K8" s="1971"/>
      <c r="L8" s="1971"/>
    </row>
    <row r="9" spans="1:13" s="1962" customFormat="1" ht="40.5" customHeight="1">
      <c r="A9" s="1966"/>
      <c r="B9" s="1997">
        <f>契様7の1!D10</f>
        <v>0</v>
      </c>
      <c r="C9" s="1997"/>
      <c r="D9" s="1997"/>
      <c r="E9" s="1997"/>
      <c r="F9" s="1971"/>
      <c r="G9" s="1971"/>
      <c r="H9" s="1971"/>
      <c r="I9" s="1971"/>
      <c r="J9" s="1971"/>
      <c r="K9" s="1971"/>
      <c r="L9" s="1971"/>
    </row>
    <row r="10" spans="1:13" s="1962" customFormat="1" ht="21" customHeight="1">
      <c r="A10" s="1966"/>
      <c r="B10" s="1971"/>
      <c r="C10" s="1971"/>
      <c r="D10" s="1971"/>
      <c r="E10" s="1971"/>
      <c r="F10" s="1971"/>
      <c r="G10" s="1971"/>
      <c r="H10" s="1971"/>
      <c r="I10" s="1971"/>
      <c r="J10" s="1971"/>
      <c r="K10" s="1971"/>
      <c r="L10" s="1971"/>
    </row>
    <row r="11" spans="1:13" s="1962" customFormat="1" ht="21" customHeight="1">
      <c r="A11" s="1966" t="s">
        <v>1029</v>
      </c>
      <c r="B11" s="1973"/>
      <c r="C11" s="1973"/>
      <c r="D11" s="1973"/>
      <c r="E11" s="1971"/>
      <c r="F11" s="1971"/>
      <c r="G11" s="1971"/>
      <c r="H11" s="1971"/>
      <c r="I11" s="1971"/>
      <c r="J11" s="1971"/>
      <c r="K11" s="1971"/>
      <c r="L11" s="1971"/>
    </row>
    <row r="12" spans="1:13" s="1962" customFormat="1" ht="38.25" customHeight="1">
      <c r="A12" s="1966"/>
      <c r="B12" s="1997">
        <f>契様7の1!H10</f>
        <v>0</v>
      </c>
      <c r="C12" s="1997"/>
      <c r="D12" s="1971"/>
      <c r="E12" s="1971"/>
      <c r="F12" s="1971"/>
      <c r="G12" s="1971"/>
      <c r="H12" s="1971"/>
      <c r="I12" s="1971"/>
      <c r="J12" s="1971"/>
      <c r="K12" s="1971"/>
      <c r="L12" s="1971"/>
    </row>
    <row r="13" spans="1:13" s="1962" customFormat="1" ht="21" customHeight="1">
      <c r="A13" s="1966"/>
      <c r="B13" s="1971"/>
      <c r="C13" s="1971"/>
      <c r="D13" s="1971"/>
      <c r="E13" s="1971"/>
      <c r="F13" s="1971"/>
      <c r="G13" s="1971"/>
      <c r="H13" s="1971"/>
      <c r="I13" s="1971"/>
      <c r="J13" s="1971"/>
      <c r="K13" s="1971"/>
      <c r="L13" s="1971"/>
    </row>
    <row r="14" spans="1:13" ht="21" customHeight="1">
      <c r="A14" s="1966" t="s">
        <v>473</v>
      </c>
      <c r="B14" s="1973"/>
      <c r="C14" s="1973"/>
      <c r="D14" s="1973"/>
      <c r="E14" s="1971"/>
      <c r="F14" s="1971"/>
      <c r="G14" s="1971"/>
    </row>
    <row r="15" spans="1:13" ht="21" customHeight="1">
      <c r="A15" s="1966"/>
      <c r="B15" s="1973"/>
      <c r="C15" s="1973"/>
      <c r="D15" s="1973"/>
      <c r="E15" s="1971"/>
      <c r="F15" s="1986" t="s">
        <v>184</v>
      </c>
      <c r="G15" s="1974"/>
      <c r="H15" s="1992"/>
      <c r="I15" s="1992"/>
      <c r="J15" s="1992"/>
      <c r="K15" s="1992"/>
      <c r="L15" s="1992"/>
    </row>
    <row r="16" spans="1:13" ht="14.25">
      <c r="A16" s="1966"/>
      <c r="B16" s="1971"/>
      <c r="C16" s="1971"/>
      <c r="D16" s="1971"/>
      <c r="E16" s="1971"/>
      <c r="F16" s="1971"/>
      <c r="G16" s="1971"/>
    </row>
    <row r="17" spans="1:13" ht="20.100000000000001" customHeight="1">
      <c r="A17" s="1996" t="str">
        <f>A1</f>
        <v>様式第７号の３</v>
      </c>
      <c r="B17" s="1971"/>
      <c r="C17" s="1971"/>
      <c r="D17" s="1971"/>
      <c r="E17" s="1971"/>
      <c r="F17" s="834"/>
      <c r="G17" s="834"/>
      <c r="H17" s="834"/>
      <c r="I17" s="834"/>
      <c r="J17" s="834"/>
      <c r="K17" s="834"/>
      <c r="L17" s="1995"/>
      <c r="M17" s="814">
        <v>2</v>
      </c>
    </row>
    <row r="18" spans="1:13" ht="10.15" customHeight="1"/>
    <row r="19" spans="1:13" s="1962" customFormat="1" ht="22.9" customHeight="1">
      <c r="A19" s="405" t="s">
        <v>885</v>
      </c>
      <c r="B19" s="405"/>
      <c r="C19" s="405"/>
      <c r="D19" s="405"/>
      <c r="E19" s="405"/>
      <c r="F19" s="405"/>
      <c r="G19" s="405"/>
      <c r="H19" s="405"/>
      <c r="I19" s="405"/>
      <c r="J19" s="405"/>
      <c r="K19" s="405"/>
      <c r="L19" s="405"/>
    </row>
    <row r="20" spans="1:13" s="1962" customFormat="1" ht="10.15" customHeight="1">
      <c r="A20" s="1963"/>
      <c r="B20" s="1963"/>
      <c r="C20" s="1963"/>
      <c r="D20" s="1963"/>
      <c r="E20" s="1963"/>
      <c r="F20" s="1963"/>
      <c r="G20" s="1963"/>
      <c r="H20" s="1963"/>
      <c r="I20" s="1963"/>
      <c r="J20" s="1963"/>
      <c r="K20" s="1963"/>
      <c r="L20" s="1963"/>
    </row>
    <row r="21" spans="1:13" s="1962" customFormat="1" ht="21" customHeight="1">
      <c r="A21" s="1964" t="s">
        <v>359</v>
      </c>
      <c r="B21" s="1972"/>
      <c r="C21" s="1999">
        <f>$C$5</f>
        <v>0</v>
      </c>
      <c r="D21" s="2000"/>
      <c r="E21" s="2000"/>
      <c r="F21" s="2001"/>
      <c r="G21" s="1987"/>
      <c r="H21" s="1987"/>
      <c r="I21" s="1993"/>
      <c r="J21" s="1993"/>
      <c r="K21" s="1993"/>
      <c r="L21" s="1993"/>
    </row>
    <row r="22" spans="1:13" s="1962" customFormat="1" ht="21" customHeight="1">
      <c r="A22" s="1964" t="s">
        <v>403</v>
      </c>
      <c r="B22" s="1972"/>
      <c r="C22" s="1999" t="str">
        <f>$C$6</f>
        <v/>
      </c>
      <c r="D22" s="2000"/>
      <c r="E22" s="2000"/>
      <c r="F22" s="2001"/>
      <c r="G22" s="2002" t="s">
        <v>923</v>
      </c>
      <c r="H22" s="2003"/>
      <c r="I22" s="2004">
        <f>$I$6</f>
        <v>0</v>
      </c>
      <c r="J22" s="2005"/>
      <c r="K22" s="2005"/>
      <c r="L22" s="2006"/>
    </row>
    <row r="23" spans="1:13" s="1962" customFormat="1" ht="21" customHeight="1">
      <c r="A23" s="835"/>
      <c r="B23" s="1973"/>
      <c r="C23" s="1973"/>
      <c r="D23" s="1973"/>
      <c r="E23" s="1971"/>
      <c r="F23" s="1971"/>
      <c r="G23" s="1971"/>
      <c r="H23" s="1971"/>
      <c r="I23" s="663"/>
      <c r="J23" s="663"/>
      <c r="K23" s="663"/>
      <c r="L23" s="349" t="s">
        <v>1174</v>
      </c>
    </row>
    <row r="24" spans="1:13" s="1962" customFormat="1" ht="21" customHeight="1">
      <c r="A24" s="1965" t="s">
        <v>1188</v>
      </c>
      <c r="B24" s="1971"/>
      <c r="C24" s="1973"/>
      <c r="D24" s="1973"/>
      <c r="E24" s="1971"/>
      <c r="F24" s="1971"/>
      <c r="G24" s="1971"/>
      <c r="H24" s="1971"/>
      <c r="I24" s="1971"/>
      <c r="J24" s="1971"/>
      <c r="K24" s="1971"/>
      <c r="L24" s="1971"/>
    </row>
    <row r="25" spans="1:13" s="1962" customFormat="1" ht="40.5" customHeight="1">
      <c r="A25" s="1966"/>
      <c r="B25" s="1998">
        <f>契様7の1!D11</f>
        <v>0</v>
      </c>
      <c r="C25" s="1998"/>
      <c r="D25" s="1998"/>
      <c r="E25" s="1998"/>
      <c r="F25" s="1971"/>
      <c r="G25" s="1971"/>
      <c r="H25" s="1971"/>
      <c r="I25" s="1971"/>
      <c r="J25" s="1971"/>
      <c r="K25" s="1971"/>
      <c r="L25" s="1971"/>
    </row>
    <row r="26" spans="1:13" s="1962" customFormat="1" ht="21" customHeight="1">
      <c r="A26" s="1966"/>
      <c r="B26" s="1971"/>
      <c r="C26" s="1971"/>
      <c r="D26" s="1971"/>
      <c r="E26" s="1971"/>
      <c r="F26" s="1971"/>
      <c r="G26" s="1971"/>
      <c r="H26" s="1971"/>
      <c r="I26" s="1971"/>
      <c r="J26" s="1971"/>
      <c r="K26" s="1971"/>
      <c r="L26" s="1971"/>
    </row>
    <row r="27" spans="1:13" s="1962" customFormat="1" ht="21" customHeight="1">
      <c r="A27" s="1966" t="s">
        <v>1029</v>
      </c>
      <c r="B27" s="1973"/>
      <c r="C27" s="1973"/>
      <c r="D27" s="1973"/>
      <c r="E27" s="1971"/>
      <c r="F27" s="1971"/>
      <c r="G27" s="1971"/>
      <c r="H27" s="1971"/>
      <c r="I27" s="1971"/>
      <c r="J27" s="1971"/>
      <c r="K27" s="1971"/>
      <c r="L27" s="1971"/>
    </row>
    <row r="28" spans="1:13" s="1962" customFormat="1" ht="38.25" customHeight="1">
      <c r="A28" s="1966"/>
      <c r="B28" s="1998">
        <f>契様7の1!H11</f>
        <v>0</v>
      </c>
      <c r="C28" s="1998"/>
      <c r="D28" s="1971"/>
      <c r="E28" s="1971"/>
      <c r="F28" s="1971"/>
      <c r="G28" s="1971"/>
      <c r="H28" s="1971"/>
      <c r="I28" s="1971"/>
      <c r="J28" s="1971"/>
      <c r="K28" s="1971"/>
      <c r="L28" s="1971"/>
    </row>
    <row r="29" spans="1:13" s="1962" customFormat="1" ht="21" customHeight="1">
      <c r="A29" s="1966"/>
      <c r="B29" s="1971"/>
      <c r="C29" s="1971"/>
      <c r="D29" s="1971"/>
      <c r="E29" s="1971"/>
      <c r="F29" s="1971"/>
      <c r="G29" s="1971"/>
      <c r="H29" s="1971"/>
      <c r="I29" s="1971"/>
      <c r="J29" s="1971"/>
      <c r="K29" s="1971"/>
      <c r="L29" s="1971"/>
    </row>
    <row r="30" spans="1:13" ht="21" customHeight="1">
      <c r="A30" s="1966" t="s">
        <v>473</v>
      </c>
      <c r="B30" s="1973"/>
      <c r="C30" s="1973"/>
      <c r="D30" s="1973"/>
      <c r="E30" s="1971"/>
      <c r="F30" s="1971"/>
      <c r="G30" s="1971"/>
    </row>
    <row r="31" spans="1:13" ht="21" customHeight="1">
      <c r="A31" s="1966"/>
      <c r="B31" s="1973"/>
      <c r="C31" s="1973"/>
      <c r="D31" s="1973"/>
      <c r="E31" s="1971"/>
      <c r="F31" s="1986" t="s">
        <v>184</v>
      </c>
      <c r="G31" s="1974"/>
      <c r="H31" s="1992"/>
      <c r="I31" s="1992"/>
      <c r="J31" s="1992"/>
      <c r="K31" s="1992"/>
      <c r="L31" s="1992"/>
    </row>
    <row r="32" spans="1:13" ht="14.25">
      <c r="A32" s="1966"/>
      <c r="B32" s="1971"/>
      <c r="C32" s="1971"/>
      <c r="D32" s="1971"/>
      <c r="E32" s="1971"/>
      <c r="F32" s="1971"/>
      <c r="G32" s="1971"/>
    </row>
    <row r="33" spans="1:13" ht="20.100000000000001" customHeight="1">
      <c r="A33" s="1996" t="str">
        <f>A17</f>
        <v>様式第７号の３</v>
      </c>
      <c r="B33" s="1971"/>
      <c r="C33" s="1971"/>
      <c r="D33" s="1971"/>
      <c r="E33" s="1971"/>
      <c r="F33" s="834"/>
      <c r="G33" s="834"/>
      <c r="H33" s="834"/>
      <c r="I33" s="834"/>
      <c r="J33" s="834"/>
      <c r="K33" s="834"/>
      <c r="L33" s="1995"/>
      <c r="M33" s="814">
        <v>3</v>
      </c>
    </row>
    <row r="34" spans="1:13" ht="10.15" customHeight="1"/>
    <row r="35" spans="1:13" s="1962" customFormat="1" ht="22.9" customHeight="1">
      <c r="A35" s="405" t="s">
        <v>885</v>
      </c>
      <c r="B35" s="405"/>
      <c r="C35" s="405"/>
      <c r="D35" s="405"/>
      <c r="E35" s="405"/>
      <c r="F35" s="405"/>
      <c r="G35" s="405"/>
      <c r="H35" s="405"/>
      <c r="I35" s="405"/>
      <c r="J35" s="405"/>
      <c r="K35" s="405"/>
      <c r="L35" s="405"/>
    </row>
    <row r="36" spans="1:13" s="1962" customFormat="1" ht="10.15" customHeight="1">
      <c r="A36" s="1963"/>
      <c r="B36" s="1963"/>
      <c r="C36" s="1963"/>
      <c r="D36" s="1963"/>
      <c r="E36" s="1963"/>
      <c r="F36" s="1963"/>
      <c r="G36" s="1963"/>
      <c r="H36" s="1963"/>
      <c r="I36" s="1963"/>
      <c r="J36" s="1963"/>
      <c r="K36" s="1963"/>
      <c r="L36" s="1963"/>
    </row>
    <row r="37" spans="1:13" s="1962" customFormat="1" ht="21" customHeight="1">
      <c r="A37" s="1964" t="s">
        <v>359</v>
      </c>
      <c r="B37" s="1972"/>
      <c r="C37" s="1999">
        <f>$C$5</f>
        <v>0</v>
      </c>
      <c r="D37" s="2000"/>
      <c r="E37" s="2000"/>
      <c r="F37" s="2001"/>
      <c r="G37" s="1987"/>
      <c r="H37" s="1987"/>
      <c r="I37" s="1993"/>
      <c r="J37" s="1993"/>
      <c r="K37" s="1993"/>
      <c r="L37" s="1993"/>
    </row>
    <row r="38" spans="1:13" s="1962" customFormat="1" ht="21" customHeight="1">
      <c r="A38" s="1964" t="s">
        <v>403</v>
      </c>
      <c r="B38" s="1972"/>
      <c r="C38" s="1999" t="str">
        <f>$C$6</f>
        <v/>
      </c>
      <c r="D38" s="2000"/>
      <c r="E38" s="2000"/>
      <c r="F38" s="2001"/>
      <c r="G38" s="2002" t="s">
        <v>923</v>
      </c>
      <c r="H38" s="2003"/>
      <c r="I38" s="2004">
        <f>$I$6</f>
        <v>0</v>
      </c>
      <c r="J38" s="2005"/>
      <c r="K38" s="2005"/>
      <c r="L38" s="2006"/>
    </row>
    <row r="39" spans="1:13" s="1962" customFormat="1" ht="21" customHeight="1">
      <c r="A39" s="835"/>
      <c r="B39" s="1973"/>
      <c r="C39" s="1973"/>
      <c r="D39" s="1973"/>
      <c r="E39" s="1971"/>
      <c r="F39" s="1971"/>
      <c r="G39" s="1971"/>
      <c r="H39" s="1971"/>
      <c r="I39" s="663"/>
      <c r="J39" s="663"/>
      <c r="K39" s="663"/>
      <c r="L39" s="349" t="s">
        <v>1174</v>
      </c>
    </row>
    <row r="40" spans="1:13" s="1962" customFormat="1" ht="21" customHeight="1">
      <c r="A40" s="1965" t="s">
        <v>1188</v>
      </c>
      <c r="B40" s="1971"/>
      <c r="C40" s="1973"/>
      <c r="D40" s="1973"/>
      <c r="E40" s="1971"/>
      <c r="F40" s="1971"/>
      <c r="G40" s="1971"/>
      <c r="H40" s="1971"/>
      <c r="I40" s="1971"/>
      <c r="J40" s="1971"/>
      <c r="K40" s="1971"/>
      <c r="L40" s="1971"/>
    </row>
    <row r="41" spans="1:13" s="1962" customFormat="1" ht="40.5" customHeight="1">
      <c r="A41" s="1966"/>
      <c r="B41" s="1998">
        <f>契様7の1!D12</f>
        <v>0</v>
      </c>
      <c r="C41" s="1998"/>
      <c r="D41" s="1998"/>
      <c r="E41" s="1998"/>
      <c r="F41" s="1971"/>
      <c r="G41" s="1971"/>
      <c r="H41" s="1971"/>
      <c r="I41" s="1971"/>
      <c r="J41" s="1971"/>
      <c r="K41" s="1971"/>
      <c r="L41" s="1971"/>
    </row>
    <row r="42" spans="1:13" s="1962" customFormat="1" ht="21" customHeight="1">
      <c r="A42" s="1966"/>
      <c r="B42" s="1971"/>
      <c r="C42" s="1971"/>
      <c r="D42" s="1971"/>
      <c r="E42" s="1971"/>
      <c r="F42" s="1971"/>
      <c r="G42" s="1971"/>
      <c r="H42" s="1971"/>
      <c r="I42" s="1971"/>
      <c r="J42" s="1971"/>
      <c r="K42" s="1971"/>
      <c r="L42" s="1971"/>
    </row>
    <row r="43" spans="1:13" s="1962" customFormat="1" ht="21" customHeight="1">
      <c r="A43" s="1966" t="s">
        <v>1029</v>
      </c>
      <c r="B43" s="1973"/>
      <c r="C43" s="1973"/>
      <c r="D43" s="1973"/>
      <c r="E43" s="1971"/>
      <c r="F43" s="1971"/>
      <c r="G43" s="1971"/>
      <c r="H43" s="1971"/>
      <c r="I43" s="1971"/>
      <c r="J43" s="1971"/>
      <c r="K43" s="1971"/>
      <c r="L43" s="1971"/>
    </row>
    <row r="44" spans="1:13" s="1962" customFormat="1" ht="38.25" customHeight="1">
      <c r="A44" s="1966"/>
      <c r="B44" s="1998">
        <f>契様7の1!H12</f>
        <v>0</v>
      </c>
      <c r="C44" s="1998"/>
      <c r="D44" s="1971"/>
      <c r="E44" s="1971"/>
      <c r="F44" s="1971"/>
      <c r="G44" s="1971"/>
      <c r="H44" s="1971"/>
      <c r="I44" s="1971"/>
      <c r="J44" s="1971"/>
      <c r="K44" s="1971"/>
      <c r="L44" s="1971"/>
    </row>
    <row r="45" spans="1:13" s="1962" customFormat="1" ht="21" customHeight="1">
      <c r="A45" s="1966"/>
      <c r="B45" s="1971"/>
      <c r="C45" s="1971"/>
      <c r="D45" s="1971"/>
      <c r="E45" s="1971"/>
      <c r="F45" s="1971"/>
      <c r="G45" s="1971"/>
      <c r="H45" s="1971"/>
      <c r="I45" s="1971"/>
      <c r="J45" s="1971"/>
      <c r="K45" s="1971"/>
      <c r="L45" s="1971"/>
    </row>
    <row r="46" spans="1:13" ht="21" customHeight="1">
      <c r="A46" s="1966" t="s">
        <v>473</v>
      </c>
      <c r="B46" s="1973"/>
      <c r="C46" s="1973"/>
      <c r="D46" s="1973"/>
      <c r="E46" s="1971"/>
      <c r="F46" s="1971"/>
      <c r="G46" s="1971"/>
    </row>
    <row r="47" spans="1:13" ht="21" customHeight="1">
      <c r="A47" s="1966"/>
      <c r="B47" s="1973"/>
      <c r="C47" s="1973"/>
      <c r="D47" s="1973"/>
      <c r="E47" s="1971"/>
      <c r="F47" s="1986" t="s">
        <v>184</v>
      </c>
      <c r="G47" s="1974"/>
      <c r="H47" s="1992"/>
      <c r="I47" s="1992"/>
      <c r="J47" s="1992"/>
      <c r="K47" s="1992"/>
      <c r="L47" s="1992"/>
    </row>
    <row r="48" spans="1:13" ht="14.25">
      <c r="A48" s="1966"/>
      <c r="B48" s="1971"/>
      <c r="C48" s="1971"/>
      <c r="D48" s="1971"/>
      <c r="E48" s="1971"/>
      <c r="F48" s="1971"/>
      <c r="G48" s="1971"/>
    </row>
    <row r="49" spans="1:13" ht="20.100000000000001" customHeight="1">
      <c r="A49" s="1996" t="str">
        <f>A33</f>
        <v>様式第７号の３</v>
      </c>
      <c r="B49" s="1971"/>
      <c r="C49" s="1971"/>
      <c r="D49" s="1971"/>
      <c r="E49" s="1971"/>
      <c r="F49" s="834"/>
      <c r="G49" s="834"/>
      <c r="H49" s="834"/>
      <c r="I49" s="834"/>
      <c r="J49" s="834"/>
      <c r="K49" s="834"/>
      <c r="L49" s="1995"/>
      <c r="M49" s="814">
        <v>4</v>
      </c>
    </row>
    <row r="50" spans="1:13" ht="10.15" customHeight="1"/>
    <row r="51" spans="1:13" s="1962" customFormat="1" ht="22.9" customHeight="1">
      <c r="A51" s="405" t="s">
        <v>885</v>
      </c>
      <c r="B51" s="405"/>
      <c r="C51" s="405"/>
      <c r="D51" s="405"/>
      <c r="E51" s="405"/>
      <c r="F51" s="405"/>
      <c r="G51" s="405"/>
      <c r="H51" s="405"/>
      <c r="I51" s="405"/>
      <c r="J51" s="405"/>
      <c r="K51" s="405"/>
      <c r="L51" s="405"/>
    </row>
    <row r="52" spans="1:13" s="1962" customFormat="1" ht="10.15" customHeight="1">
      <c r="A52" s="1963"/>
      <c r="B52" s="1963"/>
      <c r="C52" s="1963"/>
      <c r="D52" s="1963"/>
      <c r="E52" s="1963"/>
      <c r="F52" s="1963"/>
      <c r="G52" s="1963"/>
      <c r="H52" s="1963"/>
      <c r="I52" s="1963"/>
      <c r="J52" s="1963"/>
      <c r="K52" s="1963"/>
      <c r="L52" s="1963"/>
    </row>
    <row r="53" spans="1:13" s="1962" customFormat="1" ht="21" customHeight="1">
      <c r="A53" s="1964" t="s">
        <v>359</v>
      </c>
      <c r="B53" s="1972"/>
      <c r="C53" s="1999">
        <f>$C$5</f>
        <v>0</v>
      </c>
      <c r="D53" s="2000"/>
      <c r="E53" s="2000"/>
      <c r="F53" s="2001"/>
      <c r="G53" s="1987"/>
      <c r="H53" s="1987"/>
      <c r="I53" s="1993"/>
      <c r="J53" s="1993"/>
      <c r="K53" s="1993"/>
      <c r="L53" s="1993"/>
    </row>
    <row r="54" spans="1:13" s="1962" customFormat="1" ht="21" customHeight="1">
      <c r="A54" s="1964" t="s">
        <v>403</v>
      </c>
      <c r="B54" s="1972"/>
      <c r="C54" s="1999" t="str">
        <f>$C$6</f>
        <v/>
      </c>
      <c r="D54" s="2000"/>
      <c r="E54" s="2000"/>
      <c r="F54" s="2001"/>
      <c r="G54" s="2002" t="s">
        <v>923</v>
      </c>
      <c r="H54" s="2003"/>
      <c r="I54" s="2004">
        <f>$I$6</f>
        <v>0</v>
      </c>
      <c r="J54" s="2005"/>
      <c r="K54" s="2005"/>
      <c r="L54" s="2006"/>
    </row>
    <row r="55" spans="1:13" s="1962" customFormat="1" ht="21" customHeight="1">
      <c r="A55" s="835"/>
      <c r="B55" s="1973"/>
      <c r="C55" s="1973"/>
      <c r="D55" s="1973"/>
      <c r="E55" s="1971"/>
      <c r="F55" s="1971"/>
      <c r="G55" s="1971"/>
      <c r="H55" s="1971"/>
      <c r="I55" s="663"/>
      <c r="J55" s="663"/>
      <c r="K55" s="663"/>
      <c r="L55" s="349" t="s">
        <v>1174</v>
      </c>
    </row>
    <row r="56" spans="1:13" s="1962" customFormat="1" ht="21" customHeight="1">
      <c r="A56" s="1965" t="s">
        <v>1188</v>
      </c>
      <c r="B56" s="1971"/>
      <c r="C56" s="1973"/>
      <c r="D56" s="1973"/>
      <c r="E56" s="1971"/>
      <c r="F56" s="1971"/>
      <c r="G56" s="1971"/>
      <c r="H56" s="1971"/>
      <c r="I56" s="1971"/>
      <c r="J56" s="1971"/>
      <c r="K56" s="1971"/>
      <c r="L56" s="1971"/>
    </row>
    <row r="57" spans="1:13" s="1962" customFormat="1" ht="40.5" customHeight="1">
      <c r="A57" s="1966"/>
      <c r="B57" s="1998">
        <f>契様7の1!D13</f>
        <v>0</v>
      </c>
      <c r="C57" s="1998"/>
      <c r="D57" s="1998"/>
      <c r="E57" s="1998"/>
      <c r="F57" s="1971"/>
      <c r="G57" s="1971"/>
      <c r="H57" s="1971"/>
      <c r="I57" s="1971"/>
      <c r="J57" s="1971"/>
      <c r="K57" s="1971"/>
      <c r="L57" s="1971"/>
    </row>
    <row r="58" spans="1:13" s="1962" customFormat="1" ht="21" customHeight="1">
      <c r="A58" s="1966"/>
      <c r="B58" s="1971"/>
      <c r="C58" s="1971"/>
      <c r="D58" s="1971"/>
      <c r="E58" s="1971"/>
      <c r="F58" s="1971"/>
      <c r="G58" s="1971"/>
      <c r="H58" s="1971"/>
      <c r="I58" s="1971"/>
      <c r="J58" s="1971"/>
      <c r="K58" s="1971"/>
      <c r="L58" s="1971"/>
    </row>
    <row r="59" spans="1:13" s="1962" customFormat="1" ht="21" customHeight="1">
      <c r="A59" s="1966" t="s">
        <v>1029</v>
      </c>
      <c r="B59" s="1973"/>
      <c r="C59" s="1973"/>
      <c r="D59" s="1973"/>
      <c r="E59" s="1971"/>
      <c r="F59" s="1971"/>
      <c r="G59" s="1971"/>
      <c r="H59" s="1971"/>
      <c r="I59" s="1971"/>
      <c r="J59" s="1971"/>
      <c r="K59" s="1971"/>
      <c r="L59" s="1971"/>
    </row>
    <row r="60" spans="1:13" s="1962" customFormat="1" ht="38.25" customHeight="1">
      <c r="A60" s="1966"/>
      <c r="B60" s="1998">
        <f>契様7の1!H13</f>
        <v>0</v>
      </c>
      <c r="C60" s="1998"/>
      <c r="D60" s="1971"/>
      <c r="E60" s="1971"/>
      <c r="F60" s="1971"/>
      <c r="G60" s="1971"/>
      <c r="H60" s="1971"/>
      <c r="I60" s="1971"/>
      <c r="J60" s="1971"/>
      <c r="K60" s="1971"/>
      <c r="L60" s="1971"/>
    </row>
    <row r="61" spans="1:13" s="1962" customFormat="1" ht="21" customHeight="1">
      <c r="A61" s="1966"/>
      <c r="B61" s="1971"/>
      <c r="C61" s="1971"/>
      <c r="D61" s="1971"/>
      <c r="E61" s="1971"/>
      <c r="F61" s="1971"/>
      <c r="G61" s="1971"/>
      <c r="H61" s="1971"/>
      <c r="I61" s="1971"/>
      <c r="J61" s="1971"/>
      <c r="K61" s="1971"/>
      <c r="L61" s="1971"/>
    </row>
    <row r="62" spans="1:13" ht="21" customHeight="1">
      <c r="A62" s="1966" t="s">
        <v>473</v>
      </c>
      <c r="B62" s="1973"/>
      <c r="C62" s="1973"/>
      <c r="D62" s="1973"/>
      <c r="E62" s="1971"/>
      <c r="F62" s="1971"/>
      <c r="G62" s="1971"/>
    </row>
    <row r="63" spans="1:13" ht="21" customHeight="1">
      <c r="A63" s="1966"/>
      <c r="B63" s="1973"/>
      <c r="C63" s="1973"/>
      <c r="D63" s="1973"/>
      <c r="E63" s="1971"/>
      <c r="F63" s="1986" t="s">
        <v>184</v>
      </c>
      <c r="G63" s="1974"/>
      <c r="H63" s="1992"/>
      <c r="I63" s="1992"/>
      <c r="J63" s="1992"/>
      <c r="K63" s="1992"/>
      <c r="L63" s="1992"/>
    </row>
    <row r="64" spans="1:13" ht="14.25">
      <c r="A64" s="1966"/>
      <c r="B64" s="1971"/>
      <c r="C64" s="1971"/>
      <c r="D64" s="1971"/>
      <c r="E64" s="1971"/>
      <c r="F64" s="1971"/>
      <c r="G64" s="1971"/>
    </row>
    <row r="65" spans="1:13" ht="20.100000000000001" customHeight="1">
      <c r="A65" s="1996" t="str">
        <f>A49</f>
        <v>様式第７号の３</v>
      </c>
      <c r="B65" s="1971"/>
      <c r="C65" s="1971"/>
      <c r="D65" s="1971"/>
      <c r="E65" s="1971"/>
      <c r="F65" s="834"/>
      <c r="G65" s="834"/>
      <c r="H65" s="834"/>
      <c r="I65" s="834"/>
      <c r="J65" s="834"/>
      <c r="K65" s="834"/>
      <c r="L65" s="1995"/>
      <c r="M65" s="814">
        <v>5</v>
      </c>
    </row>
    <row r="66" spans="1:13" ht="10.15" customHeight="1"/>
    <row r="67" spans="1:13" s="1962" customFormat="1" ht="22.9" customHeight="1">
      <c r="A67" s="405" t="s">
        <v>885</v>
      </c>
      <c r="B67" s="405"/>
      <c r="C67" s="405"/>
      <c r="D67" s="405"/>
      <c r="E67" s="405"/>
      <c r="F67" s="405"/>
      <c r="G67" s="405"/>
      <c r="H67" s="405"/>
      <c r="I67" s="405"/>
      <c r="J67" s="405"/>
      <c r="K67" s="405"/>
      <c r="L67" s="405"/>
    </row>
    <row r="68" spans="1:13" s="1962" customFormat="1" ht="10.15" customHeight="1">
      <c r="A68" s="1963"/>
      <c r="B68" s="1963"/>
      <c r="C68" s="1963"/>
      <c r="D68" s="1963"/>
      <c r="E68" s="1963"/>
      <c r="F68" s="1963"/>
      <c r="G68" s="1963"/>
      <c r="H68" s="1963"/>
      <c r="I68" s="1963"/>
      <c r="J68" s="1963"/>
      <c r="K68" s="1963"/>
      <c r="L68" s="1963"/>
    </row>
    <row r="69" spans="1:13" s="1962" customFormat="1" ht="21" customHeight="1">
      <c r="A69" s="1964" t="s">
        <v>359</v>
      </c>
      <c r="B69" s="1972"/>
      <c r="C69" s="1999">
        <f>$C$5</f>
        <v>0</v>
      </c>
      <c r="D69" s="2000"/>
      <c r="E69" s="2000"/>
      <c r="F69" s="2001"/>
      <c r="G69" s="1987"/>
      <c r="H69" s="1987"/>
      <c r="I69" s="1993"/>
      <c r="J69" s="1993"/>
      <c r="K69" s="1993"/>
      <c r="L69" s="1993"/>
    </row>
    <row r="70" spans="1:13" s="1962" customFormat="1" ht="21" customHeight="1">
      <c r="A70" s="1964" t="s">
        <v>403</v>
      </c>
      <c r="B70" s="1972"/>
      <c r="C70" s="1999" t="str">
        <f>$C$6</f>
        <v/>
      </c>
      <c r="D70" s="2000"/>
      <c r="E70" s="2000"/>
      <c r="F70" s="2001"/>
      <c r="G70" s="2002" t="s">
        <v>923</v>
      </c>
      <c r="H70" s="2003"/>
      <c r="I70" s="2004">
        <f>$I$6</f>
        <v>0</v>
      </c>
      <c r="J70" s="2005"/>
      <c r="K70" s="2005"/>
      <c r="L70" s="2006"/>
    </row>
    <row r="71" spans="1:13" s="1962" customFormat="1" ht="21" customHeight="1">
      <c r="A71" s="835"/>
      <c r="B71" s="1973"/>
      <c r="C71" s="1973"/>
      <c r="D71" s="1973"/>
      <c r="E71" s="1971"/>
      <c r="F71" s="1971"/>
      <c r="G71" s="1971"/>
      <c r="H71" s="1971"/>
      <c r="I71" s="663"/>
      <c r="J71" s="663"/>
      <c r="K71" s="663"/>
      <c r="L71" s="349" t="s">
        <v>1174</v>
      </c>
    </row>
    <row r="72" spans="1:13" s="1962" customFormat="1" ht="21" customHeight="1">
      <c r="A72" s="1965" t="s">
        <v>1188</v>
      </c>
      <c r="B72" s="1971"/>
      <c r="C72" s="1973"/>
      <c r="D72" s="1973"/>
      <c r="E72" s="1971"/>
      <c r="F72" s="1971"/>
      <c r="G72" s="1971"/>
      <c r="H72" s="1971"/>
      <c r="I72" s="1971"/>
      <c r="J72" s="1971"/>
      <c r="K72" s="1971"/>
      <c r="L72" s="1971"/>
    </row>
    <row r="73" spans="1:13" s="1962" customFormat="1" ht="40.5" customHeight="1">
      <c r="A73" s="1966"/>
      <c r="B73" s="1998">
        <f>契様7の1!D14</f>
        <v>0</v>
      </c>
      <c r="C73" s="1998"/>
      <c r="D73" s="1998"/>
      <c r="E73" s="1998"/>
      <c r="F73" s="1971"/>
      <c r="G73" s="1971"/>
      <c r="H73" s="1971"/>
      <c r="I73" s="1971"/>
      <c r="J73" s="1971"/>
      <c r="K73" s="1971"/>
      <c r="L73" s="1971"/>
    </row>
    <row r="74" spans="1:13" s="1962" customFormat="1" ht="21" customHeight="1">
      <c r="A74" s="1966"/>
      <c r="B74" s="1971"/>
      <c r="C74" s="1971"/>
      <c r="D74" s="1971"/>
      <c r="E74" s="1971"/>
      <c r="F74" s="1971"/>
      <c r="G74" s="1971"/>
      <c r="H74" s="1971"/>
      <c r="I74" s="1971"/>
      <c r="J74" s="1971"/>
      <c r="K74" s="1971"/>
      <c r="L74" s="1971"/>
    </row>
    <row r="75" spans="1:13" s="1962" customFormat="1" ht="21" customHeight="1">
      <c r="A75" s="1966" t="s">
        <v>1029</v>
      </c>
      <c r="B75" s="1973"/>
      <c r="C75" s="1973"/>
      <c r="D75" s="1973"/>
      <c r="E75" s="1971"/>
      <c r="F75" s="1971"/>
      <c r="G75" s="1971"/>
      <c r="H75" s="1971"/>
      <c r="I75" s="1971"/>
      <c r="J75" s="1971"/>
      <c r="K75" s="1971"/>
      <c r="L75" s="1971"/>
    </row>
    <row r="76" spans="1:13" s="1962" customFormat="1" ht="38.25" customHeight="1">
      <c r="A76" s="1966"/>
      <c r="B76" s="1998">
        <f>契様7の1!H14</f>
        <v>0</v>
      </c>
      <c r="C76" s="1998"/>
      <c r="D76" s="1971"/>
      <c r="E76" s="1971"/>
      <c r="F76" s="1971"/>
      <c r="G76" s="1971"/>
      <c r="H76" s="1971"/>
      <c r="I76" s="1971"/>
      <c r="J76" s="1971"/>
      <c r="K76" s="1971"/>
      <c r="L76" s="1971"/>
    </row>
    <row r="77" spans="1:13" s="1962" customFormat="1" ht="21" customHeight="1">
      <c r="A77" s="1966"/>
      <c r="B77" s="1971"/>
      <c r="C77" s="1971"/>
      <c r="D77" s="1971"/>
      <c r="E77" s="1971"/>
      <c r="F77" s="1971"/>
      <c r="G77" s="1971"/>
      <c r="H77" s="1971"/>
      <c r="I77" s="1971"/>
      <c r="J77" s="1971"/>
      <c r="K77" s="1971"/>
      <c r="L77" s="1971"/>
    </row>
    <row r="78" spans="1:13" ht="21" customHeight="1">
      <c r="A78" s="1966" t="s">
        <v>473</v>
      </c>
      <c r="B78" s="1973"/>
      <c r="C78" s="1973"/>
      <c r="D78" s="1973"/>
      <c r="E78" s="1971"/>
      <c r="F78" s="1971"/>
      <c r="G78" s="1971"/>
    </row>
    <row r="79" spans="1:13" ht="21" customHeight="1">
      <c r="A79" s="1966"/>
      <c r="B79" s="1973"/>
      <c r="C79" s="1973"/>
      <c r="D79" s="1973"/>
      <c r="E79" s="1971"/>
      <c r="F79" s="1986" t="s">
        <v>184</v>
      </c>
      <c r="G79" s="1974"/>
      <c r="H79" s="1992"/>
      <c r="I79" s="1992"/>
      <c r="J79" s="1992"/>
      <c r="K79" s="1992"/>
      <c r="L79" s="1992"/>
    </row>
    <row r="80" spans="1:13" ht="14.25">
      <c r="A80" s="1966"/>
      <c r="B80" s="1971"/>
      <c r="C80" s="1971"/>
      <c r="D80" s="1971"/>
      <c r="E80" s="1971"/>
      <c r="F80" s="1971"/>
      <c r="G80" s="1971"/>
    </row>
    <row r="81" spans="1:13" ht="20.100000000000001" customHeight="1">
      <c r="A81" s="1996" t="str">
        <f>A65</f>
        <v>様式第７号の３</v>
      </c>
      <c r="B81" s="1971"/>
      <c r="C81" s="1971"/>
      <c r="D81" s="1971"/>
      <c r="E81" s="1971"/>
      <c r="F81" s="834"/>
      <c r="G81" s="834"/>
      <c r="H81" s="834"/>
      <c r="I81" s="834"/>
      <c r="J81" s="834"/>
      <c r="K81" s="834"/>
      <c r="L81" s="1995"/>
      <c r="M81" s="814">
        <v>6</v>
      </c>
    </row>
    <row r="82" spans="1:13" ht="10.15" customHeight="1"/>
    <row r="83" spans="1:13" s="1962" customFormat="1" ht="22.9" customHeight="1">
      <c r="A83" s="405" t="s">
        <v>885</v>
      </c>
      <c r="B83" s="405"/>
      <c r="C83" s="405"/>
      <c r="D83" s="405"/>
      <c r="E83" s="405"/>
      <c r="F83" s="405"/>
      <c r="G83" s="405"/>
      <c r="H83" s="405"/>
      <c r="I83" s="405"/>
      <c r="J83" s="405"/>
      <c r="K83" s="405"/>
      <c r="L83" s="405"/>
    </row>
    <row r="84" spans="1:13" s="1962" customFormat="1" ht="10.15" customHeight="1">
      <c r="A84" s="1963"/>
      <c r="B84" s="1963"/>
      <c r="C84" s="1963"/>
      <c r="D84" s="1963"/>
      <c r="E84" s="1963"/>
      <c r="F84" s="1963"/>
      <c r="G84" s="1963"/>
      <c r="H84" s="1963"/>
      <c r="I84" s="1963"/>
      <c r="J84" s="1963"/>
      <c r="K84" s="1963"/>
      <c r="L84" s="1963"/>
    </row>
    <row r="85" spans="1:13" s="1962" customFormat="1" ht="21" customHeight="1">
      <c r="A85" s="1964" t="s">
        <v>359</v>
      </c>
      <c r="B85" s="1972"/>
      <c r="C85" s="1999">
        <f>$C$5</f>
        <v>0</v>
      </c>
      <c r="D85" s="2000"/>
      <c r="E85" s="2000"/>
      <c r="F85" s="2001"/>
      <c r="G85" s="1987"/>
      <c r="H85" s="1987"/>
      <c r="I85" s="1993"/>
      <c r="J85" s="1993"/>
      <c r="K85" s="1993"/>
      <c r="L85" s="1993"/>
    </row>
    <row r="86" spans="1:13" s="1962" customFormat="1" ht="21" customHeight="1">
      <c r="A86" s="1964" t="s">
        <v>403</v>
      </c>
      <c r="B86" s="1972"/>
      <c r="C86" s="1999" t="str">
        <f>$C$6</f>
        <v/>
      </c>
      <c r="D86" s="2000"/>
      <c r="E86" s="2000"/>
      <c r="F86" s="2001"/>
      <c r="G86" s="2002" t="s">
        <v>923</v>
      </c>
      <c r="H86" s="2003"/>
      <c r="I86" s="2004">
        <f>$I$6</f>
        <v>0</v>
      </c>
      <c r="J86" s="2005"/>
      <c r="K86" s="2005"/>
      <c r="L86" s="2006"/>
    </row>
    <row r="87" spans="1:13" s="1962" customFormat="1" ht="21" customHeight="1">
      <c r="A87" s="835"/>
      <c r="B87" s="1973"/>
      <c r="C87" s="1973"/>
      <c r="D87" s="1973"/>
      <c r="E87" s="1971"/>
      <c r="F87" s="1971"/>
      <c r="G87" s="1971"/>
      <c r="H87" s="1971"/>
      <c r="I87" s="663"/>
      <c r="J87" s="663"/>
      <c r="K87" s="663"/>
      <c r="L87" s="349" t="s">
        <v>1174</v>
      </c>
    </row>
    <row r="88" spans="1:13" s="1962" customFormat="1" ht="21" customHeight="1">
      <c r="A88" s="1965" t="s">
        <v>1188</v>
      </c>
      <c r="B88" s="1971"/>
      <c r="C88" s="1973"/>
      <c r="D88" s="1973"/>
      <c r="E88" s="1971"/>
      <c r="F88" s="1971"/>
      <c r="G88" s="1971"/>
      <c r="H88" s="1971"/>
      <c r="I88" s="1971"/>
      <c r="J88" s="1971"/>
      <c r="K88" s="1971"/>
      <c r="L88" s="1971"/>
    </row>
    <row r="89" spans="1:13" s="1962" customFormat="1" ht="40.5" customHeight="1">
      <c r="A89" s="1966"/>
      <c r="B89" s="1998">
        <f>契様7の1!D15</f>
        <v>0</v>
      </c>
      <c r="C89" s="1998"/>
      <c r="D89" s="1998"/>
      <c r="E89" s="1998"/>
      <c r="F89" s="1971"/>
      <c r="G89" s="1971"/>
      <c r="H89" s="1971"/>
      <c r="I89" s="1971"/>
      <c r="J89" s="1971"/>
      <c r="K89" s="1971"/>
      <c r="L89" s="1971"/>
    </row>
    <row r="90" spans="1:13" s="1962" customFormat="1" ht="21" customHeight="1">
      <c r="A90" s="1966"/>
      <c r="B90" s="1971"/>
      <c r="C90" s="1971"/>
      <c r="D90" s="1971"/>
      <c r="E90" s="1971"/>
      <c r="F90" s="1971"/>
      <c r="G90" s="1971"/>
      <c r="H90" s="1971"/>
      <c r="I90" s="1971"/>
      <c r="J90" s="1971"/>
      <c r="K90" s="1971"/>
      <c r="L90" s="1971"/>
    </row>
    <row r="91" spans="1:13" s="1962" customFormat="1" ht="21" customHeight="1">
      <c r="A91" s="1966" t="s">
        <v>1029</v>
      </c>
      <c r="B91" s="1973"/>
      <c r="C91" s="1973"/>
      <c r="D91" s="1973"/>
      <c r="E91" s="1971"/>
      <c r="F91" s="1971"/>
      <c r="G91" s="1971"/>
      <c r="H91" s="1971"/>
      <c r="I91" s="1971"/>
      <c r="J91" s="1971"/>
      <c r="K91" s="1971"/>
      <c r="L91" s="1971"/>
    </row>
    <row r="92" spans="1:13" s="1962" customFormat="1" ht="38.25" customHeight="1">
      <c r="A92" s="1966"/>
      <c r="B92" s="1998">
        <f>契様7の1!H15</f>
        <v>0</v>
      </c>
      <c r="C92" s="1998"/>
      <c r="D92" s="1971"/>
      <c r="E92" s="1971"/>
      <c r="F92" s="1971"/>
      <c r="G92" s="1971"/>
      <c r="H92" s="1971"/>
      <c r="I92" s="1971"/>
      <c r="J92" s="1971"/>
      <c r="K92" s="1971"/>
      <c r="L92" s="1971"/>
    </row>
    <row r="93" spans="1:13" s="1962" customFormat="1" ht="21" customHeight="1">
      <c r="A93" s="1966"/>
      <c r="B93" s="1971"/>
      <c r="C93" s="1971"/>
      <c r="D93" s="1971"/>
      <c r="E93" s="1971"/>
      <c r="F93" s="1971"/>
      <c r="G93" s="1971"/>
      <c r="H93" s="1971"/>
      <c r="I93" s="1971"/>
      <c r="J93" s="1971"/>
      <c r="K93" s="1971"/>
      <c r="L93" s="1971"/>
    </row>
    <row r="94" spans="1:13" ht="21" customHeight="1">
      <c r="A94" s="1966" t="s">
        <v>473</v>
      </c>
      <c r="B94" s="1973"/>
      <c r="C94" s="1973"/>
      <c r="D94" s="1973"/>
      <c r="E94" s="1971"/>
      <c r="F94" s="1971"/>
      <c r="G94" s="1971"/>
    </row>
    <row r="95" spans="1:13" ht="21" customHeight="1">
      <c r="A95" s="1966"/>
      <c r="B95" s="1973"/>
      <c r="C95" s="1973"/>
      <c r="D95" s="1973"/>
      <c r="E95" s="1971"/>
      <c r="F95" s="1986" t="s">
        <v>184</v>
      </c>
      <c r="G95" s="1974"/>
      <c r="H95" s="1992"/>
      <c r="I95" s="1992"/>
      <c r="J95" s="1992"/>
      <c r="K95" s="1992"/>
      <c r="L95" s="1992"/>
    </row>
    <row r="96" spans="1:13" ht="14.25">
      <c r="A96" s="1966"/>
      <c r="B96" s="1971"/>
      <c r="C96" s="1971"/>
      <c r="D96" s="1971"/>
      <c r="E96" s="1971"/>
      <c r="F96" s="1971"/>
      <c r="G96" s="1971"/>
    </row>
    <row r="97" spans="1:13" ht="20.100000000000001" customHeight="1">
      <c r="A97" s="1996" t="str">
        <f>A81</f>
        <v>様式第７号の３</v>
      </c>
      <c r="B97" s="1971"/>
      <c r="C97" s="1971"/>
      <c r="D97" s="1971"/>
      <c r="E97" s="1971"/>
      <c r="F97" s="834"/>
      <c r="G97" s="834"/>
      <c r="H97" s="834"/>
      <c r="I97" s="834"/>
      <c r="J97" s="834"/>
      <c r="K97" s="834"/>
      <c r="L97" s="1995"/>
      <c r="M97" s="814">
        <v>7</v>
      </c>
    </row>
    <row r="98" spans="1:13" ht="10.15" customHeight="1"/>
    <row r="99" spans="1:13" s="1962" customFormat="1" ht="22.9" customHeight="1">
      <c r="A99" s="405" t="s">
        <v>885</v>
      </c>
      <c r="B99" s="405"/>
      <c r="C99" s="405"/>
      <c r="D99" s="405"/>
      <c r="E99" s="405"/>
      <c r="F99" s="405"/>
      <c r="G99" s="405"/>
      <c r="H99" s="405"/>
      <c r="I99" s="405"/>
      <c r="J99" s="405"/>
      <c r="K99" s="405"/>
      <c r="L99" s="405"/>
    </row>
    <row r="100" spans="1:13" s="1962" customFormat="1" ht="10.15" customHeight="1">
      <c r="A100" s="1963"/>
      <c r="B100" s="1963"/>
      <c r="C100" s="1963"/>
      <c r="D100" s="1963"/>
      <c r="E100" s="1963"/>
      <c r="F100" s="1963"/>
      <c r="G100" s="1963"/>
      <c r="H100" s="1963"/>
      <c r="I100" s="1963"/>
      <c r="J100" s="1963"/>
      <c r="K100" s="1963"/>
      <c r="L100" s="1963"/>
    </row>
    <row r="101" spans="1:13" s="1962" customFormat="1" ht="21" customHeight="1">
      <c r="A101" s="1964" t="s">
        <v>359</v>
      </c>
      <c r="B101" s="1972"/>
      <c r="C101" s="1999">
        <f>$C$5</f>
        <v>0</v>
      </c>
      <c r="D101" s="2000"/>
      <c r="E101" s="2000"/>
      <c r="F101" s="2001"/>
      <c r="G101" s="1987"/>
      <c r="H101" s="1987"/>
      <c r="I101" s="1993"/>
      <c r="J101" s="1993"/>
      <c r="K101" s="1993"/>
      <c r="L101" s="1993"/>
    </row>
    <row r="102" spans="1:13" s="1962" customFormat="1" ht="21" customHeight="1">
      <c r="A102" s="1964" t="s">
        <v>403</v>
      </c>
      <c r="B102" s="1972"/>
      <c r="C102" s="1999" t="str">
        <f>$C$6</f>
        <v/>
      </c>
      <c r="D102" s="2000"/>
      <c r="E102" s="2000"/>
      <c r="F102" s="2001"/>
      <c r="G102" s="2002" t="s">
        <v>923</v>
      </c>
      <c r="H102" s="2003"/>
      <c r="I102" s="2004">
        <f>$I$6</f>
        <v>0</v>
      </c>
      <c r="J102" s="2005"/>
      <c r="K102" s="2005"/>
      <c r="L102" s="2006"/>
    </row>
    <row r="103" spans="1:13" s="1962" customFormat="1" ht="21" customHeight="1">
      <c r="A103" s="835"/>
      <c r="B103" s="1973"/>
      <c r="C103" s="1973"/>
      <c r="D103" s="1973"/>
      <c r="E103" s="1971"/>
      <c r="F103" s="1971"/>
      <c r="G103" s="1971"/>
      <c r="H103" s="1971"/>
      <c r="I103" s="663"/>
      <c r="J103" s="663"/>
      <c r="K103" s="663"/>
      <c r="L103" s="349" t="s">
        <v>1174</v>
      </c>
    </row>
    <row r="104" spans="1:13" s="1962" customFormat="1" ht="21" customHeight="1">
      <c r="A104" s="1965" t="s">
        <v>1188</v>
      </c>
      <c r="B104" s="1971"/>
      <c r="C104" s="1973"/>
      <c r="D104" s="1973"/>
      <c r="E104" s="1971"/>
      <c r="F104" s="1971"/>
      <c r="G104" s="1971"/>
      <c r="H104" s="1971"/>
      <c r="I104" s="1971"/>
      <c r="J104" s="1971"/>
      <c r="K104" s="1971"/>
      <c r="L104" s="1971"/>
    </row>
    <row r="105" spans="1:13" s="1962" customFormat="1" ht="40.5" customHeight="1">
      <c r="A105" s="1966"/>
      <c r="B105" s="1998">
        <f>契様7の1!D16</f>
        <v>0</v>
      </c>
      <c r="C105" s="1998"/>
      <c r="D105" s="1998"/>
      <c r="E105" s="1998"/>
      <c r="F105" s="1971"/>
      <c r="G105" s="1971"/>
      <c r="H105" s="1971"/>
      <c r="I105" s="1971"/>
      <c r="J105" s="1971"/>
      <c r="K105" s="1971"/>
      <c r="L105" s="1971"/>
    </row>
    <row r="106" spans="1:13" s="1962" customFormat="1" ht="21" customHeight="1">
      <c r="A106" s="1966"/>
      <c r="B106" s="1971"/>
      <c r="C106" s="1971"/>
      <c r="D106" s="1971"/>
      <c r="E106" s="1971"/>
      <c r="F106" s="1971"/>
      <c r="G106" s="1971"/>
      <c r="H106" s="1971"/>
      <c r="I106" s="1971"/>
      <c r="J106" s="1971"/>
      <c r="K106" s="1971"/>
      <c r="L106" s="1971"/>
    </row>
    <row r="107" spans="1:13" s="1962" customFormat="1" ht="21" customHeight="1">
      <c r="A107" s="1966" t="s">
        <v>1029</v>
      </c>
      <c r="B107" s="1973"/>
      <c r="C107" s="1973"/>
      <c r="D107" s="1973"/>
      <c r="E107" s="1971"/>
      <c r="F107" s="1971"/>
      <c r="G107" s="1971"/>
      <c r="H107" s="1971"/>
      <c r="I107" s="1971"/>
      <c r="J107" s="1971"/>
      <c r="K107" s="1971"/>
      <c r="L107" s="1971"/>
    </row>
    <row r="108" spans="1:13" s="1962" customFormat="1" ht="38.25" customHeight="1">
      <c r="A108" s="1966"/>
      <c r="B108" s="1998">
        <f>契様7の1!H16</f>
        <v>0</v>
      </c>
      <c r="C108" s="1998"/>
      <c r="D108" s="1971"/>
      <c r="E108" s="1971"/>
      <c r="F108" s="1971"/>
      <c r="G108" s="1971"/>
      <c r="H108" s="1971"/>
      <c r="I108" s="1971"/>
      <c r="J108" s="1971"/>
      <c r="K108" s="1971"/>
      <c r="L108" s="1971"/>
    </row>
    <row r="109" spans="1:13" s="1962" customFormat="1" ht="21" customHeight="1">
      <c r="A109" s="1966"/>
      <c r="B109" s="1971"/>
      <c r="C109" s="1971"/>
      <c r="D109" s="1971"/>
      <c r="E109" s="1971"/>
      <c r="F109" s="1971"/>
      <c r="G109" s="1971"/>
      <c r="H109" s="1971"/>
      <c r="I109" s="1971"/>
      <c r="J109" s="1971"/>
      <c r="K109" s="1971"/>
      <c r="L109" s="1971"/>
    </row>
    <row r="110" spans="1:13" ht="21" customHeight="1">
      <c r="A110" s="1966" t="s">
        <v>473</v>
      </c>
      <c r="B110" s="1973"/>
      <c r="C110" s="1973"/>
      <c r="D110" s="1973"/>
      <c r="E110" s="1971"/>
      <c r="F110" s="1971"/>
      <c r="G110" s="1971"/>
    </row>
    <row r="111" spans="1:13" ht="21" customHeight="1">
      <c r="A111" s="1966"/>
      <c r="B111" s="1973"/>
      <c r="C111" s="1973"/>
      <c r="D111" s="1973"/>
      <c r="E111" s="1971"/>
      <c r="F111" s="1986" t="s">
        <v>184</v>
      </c>
      <c r="G111" s="1974"/>
      <c r="H111" s="1992"/>
      <c r="I111" s="1992"/>
      <c r="J111" s="1992"/>
      <c r="K111" s="1992"/>
      <c r="L111" s="1992"/>
    </row>
    <row r="112" spans="1:13" ht="14.25">
      <c r="A112" s="1966"/>
      <c r="B112" s="1971"/>
      <c r="C112" s="1971"/>
      <c r="D112" s="1971"/>
      <c r="E112" s="1971"/>
      <c r="F112" s="1971"/>
      <c r="G112" s="1971"/>
    </row>
    <row r="113" spans="1:13" ht="20.100000000000001" customHeight="1">
      <c r="A113" s="1996" t="str">
        <f>A97</f>
        <v>様式第７号の３</v>
      </c>
      <c r="B113" s="1971"/>
      <c r="C113" s="1971"/>
      <c r="D113" s="1971"/>
      <c r="E113" s="1971"/>
      <c r="F113" s="834"/>
      <c r="G113" s="834"/>
      <c r="H113" s="834"/>
      <c r="I113" s="834"/>
      <c r="J113" s="834"/>
      <c r="K113" s="834"/>
      <c r="L113" s="1995"/>
      <c r="M113" s="814">
        <v>8</v>
      </c>
    </row>
    <row r="114" spans="1:13" ht="10.15" customHeight="1"/>
    <row r="115" spans="1:13" s="1962" customFormat="1" ht="22.9" customHeight="1">
      <c r="A115" s="405" t="s">
        <v>885</v>
      </c>
      <c r="B115" s="405"/>
      <c r="C115" s="405"/>
      <c r="D115" s="405"/>
      <c r="E115" s="405"/>
      <c r="F115" s="405"/>
      <c r="G115" s="405"/>
      <c r="H115" s="405"/>
      <c r="I115" s="405"/>
      <c r="J115" s="405"/>
      <c r="K115" s="405"/>
      <c r="L115" s="405"/>
    </row>
    <row r="116" spans="1:13" s="1962" customFormat="1" ht="10.15" customHeight="1">
      <c r="A116" s="1963"/>
      <c r="B116" s="1963"/>
      <c r="C116" s="1963"/>
      <c r="D116" s="1963"/>
      <c r="E116" s="1963"/>
      <c r="F116" s="1963"/>
      <c r="G116" s="1963"/>
      <c r="H116" s="1963"/>
      <c r="I116" s="1963"/>
      <c r="J116" s="1963"/>
      <c r="K116" s="1963"/>
      <c r="L116" s="1963"/>
    </row>
    <row r="117" spans="1:13" s="1962" customFormat="1" ht="21" customHeight="1">
      <c r="A117" s="1964" t="s">
        <v>359</v>
      </c>
      <c r="B117" s="1972"/>
      <c r="C117" s="1999">
        <f>$C$5</f>
        <v>0</v>
      </c>
      <c r="D117" s="2000"/>
      <c r="E117" s="2000"/>
      <c r="F117" s="2001"/>
      <c r="G117" s="1987"/>
      <c r="H117" s="1987"/>
      <c r="I117" s="1993"/>
      <c r="J117" s="1993"/>
      <c r="K117" s="1993"/>
      <c r="L117" s="1993"/>
    </row>
    <row r="118" spans="1:13" s="1962" customFormat="1" ht="21" customHeight="1">
      <c r="A118" s="1964" t="s">
        <v>403</v>
      </c>
      <c r="B118" s="1972"/>
      <c r="C118" s="1999" t="str">
        <f>$C$6</f>
        <v/>
      </c>
      <c r="D118" s="2000"/>
      <c r="E118" s="2000"/>
      <c r="F118" s="2001"/>
      <c r="G118" s="2002" t="s">
        <v>923</v>
      </c>
      <c r="H118" s="2003"/>
      <c r="I118" s="2004">
        <f>$I$6</f>
        <v>0</v>
      </c>
      <c r="J118" s="2005"/>
      <c r="K118" s="2005"/>
      <c r="L118" s="2006"/>
    </row>
    <row r="119" spans="1:13" s="1962" customFormat="1" ht="21" customHeight="1">
      <c r="A119" s="835"/>
      <c r="B119" s="1973"/>
      <c r="C119" s="1973"/>
      <c r="D119" s="1973"/>
      <c r="E119" s="1971"/>
      <c r="F119" s="1971"/>
      <c r="G119" s="1971"/>
      <c r="H119" s="1971"/>
      <c r="I119" s="663"/>
      <c r="J119" s="663"/>
      <c r="K119" s="663"/>
      <c r="L119" s="349" t="s">
        <v>1174</v>
      </c>
    </row>
    <row r="120" spans="1:13" s="1962" customFormat="1" ht="21" customHeight="1">
      <c r="A120" s="1965" t="s">
        <v>1188</v>
      </c>
      <c r="B120" s="1971"/>
      <c r="C120" s="1973"/>
      <c r="D120" s="1973"/>
      <c r="E120" s="1971"/>
      <c r="F120" s="1971"/>
      <c r="G120" s="1971"/>
      <c r="H120" s="1971"/>
      <c r="I120" s="1971"/>
      <c r="J120" s="1971"/>
      <c r="K120" s="1971"/>
      <c r="L120" s="1971"/>
    </row>
    <row r="121" spans="1:13" s="1962" customFormat="1" ht="40.5" customHeight="1">
      <c r="A121" s="1966"/>
      <c r="B121" s="1998">
        <f>契様7の1!D17</f>
        <v>0</v>
      </c>
      <c r="C121" s="1998"/>
      <c r="D121" s="1998"/>
      <c r="E121" s="1998"/>
      <c r="F121" s="1971"/>
      <c r="G121" s="1971"/>
      <c r="H121" s="1971"/>
      <c r="I121" s="1971"/>
      <c r="J121" s="1971"/>
      <c r="K121" s="1971"/>
      <c r="L121" s="1971"/>
    </row>
    <row r="122" spans="1:13" s="1962" customFormat="1" ht="21" customHeight="1">
      <c r="A122" s="1966"/>
      <c r="B122" s="1971"/>
      <c r="C122" s="1971"/>
      <c r="D122" s="1971"/>
      <c r="E122" s="1971"/>
      <c r="F122" s="1971"/>
      <c r="G122" s="1971"/>
      <c r="H122" s="1971"/>
      <c r="I122" s="1971"/>
      <c r="J122" s="1971"/>
      <c r="K122" s="1971"/>
      <c r="L122" s="1971"/>
    </row>
    <row r="123" spans="1:13" s="1962" customFormat="1" ht="21" customHeight="1">
      <c r="A123" s="1966" t="s">
        <v>1029</v>
      </c>
      <c r="B123" s="1973"/>
      <c r="C123" s="1973"/>
      <c r="D123" s="1973"/>
      <c r="E123" s="1971"/>
      <c r="F123" s="1971"/>
      <c r="G123" s="1971"/>
      <c r="H123" s="1971"/>
      <c r="I123" s="1971"/>
      <c r="J123" s="1971"/>
      <c r="K123" s="1971"/>
      <c r="L123" s="1971"/>
    </row>
    <row r="124" spans="1:13" s="1962" customFormat="1" ht="38.25" customHeight="1">
      <c r="A124" s="1966"/>
      <c r="B124" s="1998">
        <f>契様7の1!H17</f>
        <v>0</v>
      </c>
      <c r="C124" s="1998"/>
      <c r="D124" s="1971"/>
      <c r="E124" s="1971"/>
      <c r="F124" s="1971"/>
      <c r="G124" s="1971"/>
      <c r="H124" s="1971"/>
      <c r="I124" s="1971"/>
      <c r="J124" s="1971"/>
      <c r="K124" s="1971"/>
      <c r="L124" s="1971"/>
    </row>
    <row r="125" spans="1:13" s="1962" customFormat="1" ht="21" customHeight="1">
      <c r="A125" s="1966"/>
      <c r="B125" s="1971"/>
      <c r="C125" s="1971"/>
      <c r="D125" s="1971"/>
      <c r="E125" s="1971"/>
      <c r="F125" s="1971"/>
      <c r="G125" s="1971"/>
      <c r="H125" s="1971"/>
      <c r="I125" s="1971"/>
      <c r="J125" s="1971"/>
      <c r="K125" s="1971"/>
      <c r="L125" s="1971"/>
    </row>
    <row r="126" spans="1:13" ht="21" customHeight="1">
      <c r="A126" s="1966" t="s">
        <v>473</v>
      </c>
      <c r="B126" s="1973"/>
      <c r="C126" s="1973"/>
      <c r="D126" s="1973"/>
      <c r="E126" s="1971"/>
      <c r="F126" s="1971"/>
      <c r="G126" s="1971"/>
    </row>
    <row r="127" spans="1:13" ht="21" customHeight="1">
      <c r="A127" s="1966"/>
      <c r="B127" s="1973"/>
      <c r="C127" s="1973"/>
      <c r="D127" s="1973"/>
      <c r="E127" s="1971"/>
      <c r="F127" s="1986" t="s">
        <v>184</v>
      </c>
      <c r="G127" s="1974"/>
      <c r="H127" s="1992"/>
      <c r="I127" s="1992"/>
      <c r="J127" s="1992"/>
      <c r="K127" s="1992"/>
      <c r="L127" s="1992"/>
    </row>
    <row r="128" spans="1:13" ht="14.25">
      <c r="A128" s="1966"/>
      <c r="B128" s="1971"/>
      <c r="C128" s="1971"/>
      <c r="D128" s="1971"/>
      <c r="E128" s="1971"/>
      <c r="F128" s="1971"/>
      <c r="G128" s="1971"/>
    </row>
    <row r="129" spans="1:13" ht="20.100000000000001" customHeight="1">
      <c r="A129" s="1996" t="str">
        <f>A113</f>
        <v>様式第７号の３</v>
      </c>
      <c r="B129" s="1971"/>
      <c r="C129" s="1971"/>
      <c r="D129" s="1971"/>
      <c r="E129" s="1971"/>
      <c r="F129" s="834"/>
      <c r="G129" s="834"/>
      <c r="H129" s="834"/>
      <c r="I129" s="834"/>
      <c r="J129" s="834"/>
      <c r="K129" s="834"/>
      <c r="L129" s="1995"/>
      <c r="M129" s="814">
        <v>9</v>
      </c>
    </row>
    <row r="130" spans="1:13" ht="10.15" customHeight="1"/>
    <row r="131" spans="1:13" s="1962" customFormat="1" ht="22.9" customHeight="1">
      <c r="A131" s="405" t="s">
        <v>885</v>
      </c>
      <c r="B131" s="405"/>
      <c r="C131" s="405"/>
      <c r="D131" s="405"/>
      <c r="E131" s="405"/>
      <c r="F131" s="405"/>
      <c r="G131" s="405"/>
      <c r="H131" s="405"/>
      <c r="I131" s="405"/>
      <c r="J131" s="405"/>
      <c r="K131" s="405"/>
      <c r="L131" s="405"/>
    </row>
    <row r="132" spans="1:13" s="1962" customFormat="1" ht="10.15" customHeight="1">
      <c r="A132" s="1963"/>
      <c r="B132" s="1963"/>
      <c r="C132" s="1963"/>
      <c r="D132" s="1963"/>
      <c r="E132" s="1963"/>
      <c r="F132" s="1963"/>
      <c r="G132" s="1963"/>
      <c r="H132" s="1963"/>
      <c r="I132" s="1963"/>
      <c r="J132" s="1963"/>
      <c r="K132" s="1963"/>
      <c r="L132" s="1963"/>
    </row>
    <row r="133" spans="1:13" s="1962" customFormat="1" ht="21" customHeight="1">
      <c r="A133" s="1964" t="s">
        <v>359</v>
      </c>
      <c r="B133" s="1972"/>
      <c r="C133" s="1999">
        <f>$C$5</f>
        <v>0</v>
      </c>
      <c r="D133" s="2000"/>
      <c r="E133" s="2000"/>
      <c r="F133" s="2001"/>
      <c r="G133" s="1987"/>
      <c r="H133" s="1987"/>
      <c r="I133" s="1993"/>
      <c r="J133" s="1993"/>
      <c r="K133" s="1993"/>
      <c r="L133" s="1993"/>
    </row>
    <row r="134" spans="1:13" s="1962" customFormat="1" ht="21" customHeight="1">
      <c r="A134" s="1964" t="s">
        <v>403</v>
      </c>
      <c r="B134" s="1972"/>
      <c r="C134" s="1999" t="str">
        <f>$C$6</f>
        <v/>
      </c>
      <c r="D134" s="2000"/>
      <c r="E134" s="2000"/>
      <c r="F134" s="2001"/>
      <c r="G134" s="2002" t="s">
        <v>923</v>
      </c>
      <c r="H134" s="2003"/>
      <c r="I134" s="2004">
        <f>$I$6</f>
        <v>0</v>
      </c>
      <c r="J134" s="2005"/>
      <c r="K134" s="2005"/>
      <c r="L134" s="2006"/>
    </row>
    <row r="135" spans="1:13" s="1962" customFormat="1" ht="21" customHeight="1">
      <c r="A135" s="835"/>
      <c r="B135" s="1973"/>
      <c r="C135" s="1973"/>
      <c r="D135" s="1973"/>
      <c r="E135" s="1971"/>
      <c r="F135" s="1971"/>
      <c r="G135" s="1971"/>
      <c r="H135" s="1971"/>
      <c r="I135" s="663"/>
      <c r="J135" s="663"/>
      <c r="K135" s="663"/>
      <c r="L135" s="349" t="s">
        <v>1174</v>
      </c>
    </row>
    <row r="136" spans="1:13" s="1962" customFormat="1" ht="21" customHeight="1">
      <c r="A136" s="1965" t="s">
        <v>1188</v>
      </c>
      <c r="B136" s="1971"/>
      <c r="C136" s="1973"/>
      <c r="D136" s="1973"/>
      <c r="E136" s="1971"/>
      <c r="F136" s="1971"/>
      <c r="G136" s="1971"/>
      <c r="H136" s="1971"/>
      <c r="I136" s="1971"/>
      <c r="J136" s="1971"/>
      <c r="K136" s="1971"/>
      <c r="L136" s="1971"/>
    </row>
    <row r="137" spans="1:13" s="1962" customFormat="1" ht="40.5" customHeight="1">
      <c r="A137" s="1966"/>
      <c r="B137" s="1998">
        <f>契様7の1!D18</f>
        <v>0</v>
      </c>
      <c r="C137" s="1998"/>
      <c r="D137" s="1998"/>
      <c r="E137" s="1998"/>
      <c r="F137" s="1971"/>
      <c r="G137" s="1971"/>
      <c r="H137" s="1971"/>
      <c r="I137" s="1971"/>
      <c r="J137" s="1971"/>
      <c r="K137" s="1971"/>
      <c r="L137" s="1971"/>
    </row>
    <row r="138" spans="1:13" s="1962" customFormat="1" ht="21" customHeight="1">
      <c r="A138" s="1966"/>
      <c r="B138" s="1971"/>
      <c r="C138" s="1971"/>
      <c r="D138" s="1971"/>
      <c r="E138" s="1971"/>
      <c r="F138" s="1971"/>
      <c r="G138" s="1971"/>
      <c r="H138" s="1971"/>
      <c r="I138" s="1971"/>
      <c r="J138" s="1971"/>
      <c r="K138" s="1971"/>
      <c r="L138" s="1971"/>
    </row>
    <row r="139" spans="1:13" s="1962" customFormat="1" ht="21" customHeight="1">
      <c r="A139" s="1966" t="s">
        <v>1029</v>
      </c>
      <c r="B139" s="1973"/>
      <c r="C139" s="1973"/>
      <c r="D139" s="1973"/>
      <c r="E139" s="1971"/>
      <c r="F139" s="1971"/>
      <c r="G139" s="1971"/>
      <c r="H139" s="1971"/>
      <c r="I139" s="1971"/>
      <c r="J139" s="1971"/>
      <c r="K139" s="1971"/>
      <c r="L139" s="1971"/>
    </row>
    <row r="140" spans="1:13" s="1962" customFormat="1" ht="38.25" customHeight="1">
      <c r="A140" s="1966"/>
      <c r="B140" s="1998">
        <f>契様7の1!H18</f>
        <v>0</v>
      </c>
      <c r="C140" s="1998"/>
      <c r="D140" s="1971"/>
      <c r="E140" s="1971"/>
      <c r="F140" s="1971"/>
      <c r="G140" s="1971"/>
      <c r="H140" s="1971"/>
      <c r="I140" s="1971"/>
      <c r="J140" s="1971"/>
      <c r="K140" s="1971"/>
      <c r="L140" s="1971"/>
    </row>
    <row r="141" spans="1:13" s="1962" customFormat="1" ht="21" customHeight="1">
      <c r="A141" s="1966"/>
      <c r="B141" s="1971"/>
      <c r="C141" s="1971"/>
      <c r="D141" s="1971"/>
      <c r="E141" s="1971"/>
      <c r="F141" s="1971"/>
      <c r="G141" s="1971"/>
      <c r="H141" s="1971"/>
      <c r="I141" s="1971"/>
      <c r="J141" s="1971"/>
      <c r="K141" s="1971"/>
      <c r="L141" s="1971"/>
    </row>
    <row r="142" spans="1:13" ht="21" customHeight="1">
      <c r="A142" s="1966" t="s">
        <v>473</v>
      </c>
      <c r="B142" s="1973"/>
      <c r="C142" s="1973"/>
      <c r="D142" s="1973"/>
      <c r="E142" s="1971"/>
      <c r="F142" s="1971"/>
      <c r="G142" s="1971"/>
    </row>
    <row r="143" spans="1:13" ht="21" customHeight="1">
      <c r="A143" s="1966"/>
      <c r="B143" s="1973"/>
      <c r="C143" s="1973"/>
      <c r="D143" s="1973"/>
      <c r="E143" s="1971"/>
      <c r="F143" s="1986" t="s">
        <v>184</v>
      </c>
      <c r="G143" s="1974"/>
      <c r="H143" s="1992"/>
      <c r="I143" s="1992"/>
      <c r="J143" s="1992"/>
      <c r="K143" s="1992"/>
      <c r="L143" s="1992"/>
    </row>
    <row r="144" spans="1:13" ht="14.25">
      <c r="A144" s="1966"/>
      <c r="B144" s="1971"/>
      <c r="C144" s="1971"/>
      <c r="D144" s="1971"/>
      <c r="E144" s="1971"/>
      <c r="F144" s="1971"/>
      <c r="G144" s="1971"/>
    </row>
    <row r="145" spans="1:13" ht="20.100000000000001" customHeight="1">
      <c r="A145" s="1996" t="str">
        <f>A129</f>
        <v>様式第７号の３</v>
      </c>
      <c r="B145" s="1971"/>
      <c r="C145" s="1971"/>
      <c r="D145" s="1971"/>
      <c r="E145" s="1971"/>
      <c r="F145" s="834"/>
      <c r="G145" s="834"/>
      <c r="H145" s="834"/>
      <c r="I145" s="834"/>
      <c r="J145" s="834"/>
      <c r="K145" s="834"/>
      <c r="L145" s="1995"/>
      <c r="M145" s="814">
        <v>10</v>
      </c>
    </row>
    <row r="146" spans="1:13" ht="10.15" customHeight="1"/>
    <row r="147" spans="1:13" s="1962" customFormat="1" ht="22.9" customHeight="1">
      <c r="A147" s="405" t="s">
        <v>885</v>
      </c>
      <c r="B147" s="405"/>
      <c r="C147" s="405"/>
      <c r="D147" s="405"/>
      <c r="E147" s="405"/>
      <c r="F147" s="405"/>
      <c r="G147" s="405"/>
      <c r="H147" s="405"/>
      <c r="I147" s="405"/>
      <c r="J147" s="405"/>
      <c r="K147" s="405"/>
      <c r="L147" s="405"/>
    </row>
    <row r="148" spans="1:13" s="1962" customFormat="1" ht="10.15" customHeight="1">
      <c r="A148" s="1963"/>
      <c r="B148" s="1963"/>
      <c r="C148" s="1963"/>
      <c r="D148" s="1963"/>
      <c r="E148" s="1963"/>
      <c r="F148" s="1963"/>
      <c r="G148" s="1963"/>
      <c r="H148" s="1963"/>
      <c r="I148" s="1963"/>
      <c r="J148" s="1963"/>
      <c r="K148" s="1963"/>
      <c r="L148" s="1963"/>
    </row>
    <row r="149" spans="1:13" s="1962" customFormat="1" ht="21" customHeight="1">
      <c r="A149" s="1964" t="s">
        <v>359</v>
      </c>
      <c r="B149" s="1972"/>
      <c r="C149" s="1999">
        <f>$C$5</f>
        <v>0</v>
      </c>
      <c r="D149" s="2000"/>
      <c r="E149" s="2000"/>
      <c r="F149" s="2001"/>
      <c r="G149" s="1987"/>
      <c r="H149" s="1987"/>
      <c r="I149" s="1993"/>
      <c r="J149" s="1993"/>
      <c r="K149" s="1993"/>
      <c r="L149" s="1993"/>
    </row>
    <row r="150" spans="1:13" s="1962" customFormat="1" ht="21" customHeight="1">
      <c r="A150" s="1964" t="s">
        <v>403</v>
      </c>
      <c r="B150" s="1972"/>
      <c r="C150" s="1999" t="str">
        <f>$C$6</f>
        <v/>
      </c>
      <c r="D150" s="2000"/>
      <c r="E150" s="2000"/>
      <c r="F150" s="2001"/>
      <c r="G150" s="2002" t="s">
        <v>923</v>
      </c>
      <c r="H150" s="2003"/>
      <c r="I150" s="2004">
        <f>$I$6</f>
        <v>0</v>
      </c>
      <c r="J150" s="2005"/>
      <c r="K150" s="2005"/>
      <c r="L150" s="2006"/>
    </row>
    <row r="151" spans="1:13" s="1962" customFormat="1" ht="21" customHeight="1">
      <c r="A151" s="835"/>
      <c r="B151" s="1973"/>
      <c r="C151" s="1973"/>
      <c r="D151" s="1973"/>
      <c r="E151" s="1971"/>
      <c r="F151" s="1971"/>
      <c r="G151" s="1971"/>
      <c r="H151" s="1971"/>
      <c r="I151" s="663"/>
      <c r="J151" s="663"/>
      <c r="K151" s="663"/>
      <c r="L151" s="349" t="s">
        <v>1174</v>
      </c>
    </row>
    <row r="152" spans="1:13" s="1962" customFormat="1" ht="21" customHeight="1">
      <c r="A152" s="1965" t="s">
        <v>1188</v>
      </c>
      <c r="B152" s="1971"/>
      <c r="C152" s="1973"/>
      <c r="D152" s="1973"/>
      <c r="E152" s="1971"/>
      <c r="F152" s="1971"/>
      <c r="G152" s="1971"/>
      <c r="H152" s="1971"/>
      <c r="I152" s="1971"/>
      <c r="J152" s="1971"/>
      <c r="K152" s="1971"/>
      <c r="L152" s="1971"/>
    </row>
    <row r="153" spans="1:13" s="1962" customFormat="1" ht="40.5" customHeight="1">
      <c r="A153" s="1966"/>
      <c r="B153" s="1998">
        <f>契様7の1!D19</f>
        <v>0</v>
      </c>
      <c r="C153" s="1998"/>
      <c r="D153" s="1998"/>
      <c r="E153" s="1998"/>
      <c r="F153" s="1971"/>
      <c r="G153" s="1971"/>
      <c r="H153" s="1971"/>
      <c r="I153" s="1971"/>
      <c r="J153" s="1971"/>
      <c r="K153" s="1971"/>
      <c r="L153" s="1971"/>
    </row>
    <row r="154" spans="1:13" s="1962" customFormat="1" ht="21" customHeight="1">
      <c r="A154" s="1966"/>
      <c r="B154" s="1971"/>
      <c r="C154" s="1971"/>
      <c r="D154" s="1971"/>
      <c r="E154" s="1971"/>
      <c r="F154" s="1971"/>
      <c r="G154" s="1971"/>
      <c r="H154" s="1971"/>
      <c r="I154" s="1971"/>
      <c r="J154" s="1971"/>
      <c r="K154" s="1971"/>
      <c r="L154" s="1971"/>
    </row>
    <row r="155" spans="1:13" s="1962" customFormat="1" ht="21" customHeight="1">
      <c r="A155" s="1966" t="s">
        <v>1029</v>
      </c>
      <c r="B155" s="1973"/>
      <c r="C155" s="1973"/>
      <c r="D155" s="1973"/>
      <c r="E155" s="1971"/>
      <c r="F155" s="1971"/>
      <c r="G155" s="1971"/>
      <c r="H155" s="1971"/>
      <c r="I155" s="1971"/>
      <c r="J155" s="1971"/>
      <c r="K155" s="1971"/>
      <c r="L155" s="1971"/>
    </row>
    <row r="156" spans="1:13" s="1962" customFormat="1" ht="38.25" customHeight="1">
      <c r="A156" s="1966"/>
      <c r="B156" s="1998">
        <f>契様7の1!H19</f>
        <v>0</v>
      </c>
      <c r="C156" s="1998"/>
      <c r="D156" s="1971"/>
      <c r="E156" s="1971"/>
      <c r="F156" s="1971"/>
      <c r="G156" s="1971"/>
      <c r="H156" s="1971"/>
      <c r="I156" s="1971"/>
      <c r="J156" s="1971"/>
      <c r="K156" s="1971"/>
      <c r="L156" s="1971"/>
    </row>
    <row r="157" spans="1:13" s="1962" customFormat="1" ht="21" customHeight="1">
      <c r="A157" s="1966"/>
      <c r="B157" s="1971"/>
      <c r="C157" s="1971"/>
      <c r="D157" s="1971"/>
      <c r="E157" s="1971"/>
      <c r="F157" s="1971"/>
      <c r="G157" s="1971"/>
      <c r="H157" s="1971"/>
      <c r="I157" s="1971"/>
      <c r="J157" s="1971"/>
      <c r="K157" s="1971"/>
      <c r="L157" s="1971"/>
    </row>
    <row r="158" spans="1:13" ht="21" customHeight="1">
      <c r="A158" s="1966" t="s">
        <v>473</v>
      </c>
      <c r="B158" s="1973"/>
      <c r="C158" s="1973"/>
      <c r="D158" s="1973"/>
      <c r="E158" s="1971"/>
      <c r="F158" s="1971"/>
      <c r="G158" s="1971"/>
    </row>
    <row r="159" spans="1:13" ht="21" customHeight="1">
      <c r="A159" s="1966"/>
      <c r="B159" s="1973"/>
      <c r="C159" s="1973"/>
      <c r="D159" s="1973"/>
      <c r="E159" s="1971"/>
      <c r="F159" s="1986" t="s">
        <v>184</v>
      </c>
      <c r="G159" s="1974"/>
      <c r="H159" s="1992"/>
      <c r="I159" s="1992"/>
      <c r="J159" s="1992"/>
      <c r="K159" s="1992"/>
      <c r="L159" s="1992"/>
    </row>
    <row r="160" spans="1:13" ht="14.25">
      <c r="A160" s="1966"/>
      <c r="B160" s="1971"/>
      <c r="C160" s="1971"/>
      <c r="D160" s="1971"/>
      <c r="E160" s="1971"/>
      <c r="F160" s="1971"/>
      <c r="G160" s="1971"/>
    </row>
    <row r="161" spans="1:13" ht="20.100000000000001" customHeight="1"/>
    <row r="162" spans="1:13" ht="10.15" customHeight="1"/>
    <row r="163" spans="1:13" s="1962" customFormat="1" ht="22.9" customHeight="1">
      <c r="A163" s="823"/>
      <c r="B163" s="814"/>
      <c r="C163" s="814"/>
      <c r="D163" s="814"/>
      <c r="E163" s="814"/>
      <c r="F163" s="814"/>
      <c r="G163" s="814"/>
      <c r="H163" s="814"/>
      <c r="I163" s="814"/>
      <c r="J163" s="814"/>
      <c r="K163" s="814"/>
      <c r="L163" s="814"/>
      <c r="M163" s="814"/>
    </row>
    <row r="164" spans="1:13" s="1962" customFormat="1" ht="10.15" customHeight="1">
      <c r="A164" s="823"/>
      <c r="B164" s="814"/>
      <c r="C164" s="814"/>
      <c r="D164" s="814"/>
      <c r="E164" s="814"/>
      <c r="F164" s="814"/>
      <c r="G164" s="814"/>
      <c r="H164" s="814"/>
      <c r="I164" s="814"/>
      <c r="J164" s="814"/>
      <c r="K164" s="814"/>
      <c r="L164" s="814"/>
      <c r="M164" s="814"/>
    </row>
    <row r="165" spans="1:13" s="1962" customFormat="1" ht="21" customHeight="1">
      <c r="A165" s="823"/>
      <c r="B165" s="814"/>
      <c r="C165" s="814"/>
      <c r="D165" s="814"/>
      <c r="E165" s="814"/>
      <c r="F165" s="814"/>
      <c r="G165" s="814"/>
      <c r="H165" s="814"/>
      <c r="I165" s="814"/>
      <c r="J165" s="814"/>
      <c r="K165" s="814"/>
      <c r="L165" s="814"/>
      <c r="M165" s="814"/>
    </row>
    <row r="166" spans="1:13" s="1962" customFormat="1" ht="21" customHeight="1">
      <c r="A166" s="823"/>
      <c r="B166" s="814"/>
      <c r="C166" s="814"/>
      <c r="D166" s="814"/>
      <c r="E166" s="814"/>
      <c r="F166" s="814"/>
      <c r="G166" s="814"/>
      <c r="H166" s="814"/>
      <c r="I166" s="814"/>
      <c r="J166" s="814"/>
      <c r="K166" s="814"/>
      <c r="L166" s="814"/>
      <c r="M166" s="814"/>
    </row>
    <row r="167" spans="1:13" s="1962" customFormat="1" ht="21" customHeight="1">
      <c r="A167" s="823"/>
      <c r="B167" s="814"/>
      <c r="C167" s="814"/>
      <c r="D167" s="814"/>
      <c r="E167" s="814"/>
      <c r="F167" s="814"/>
      <c r="G167" s="814"/>
      <c r="H167" s="814"/>
      <c r="I167" s="814"/>
      <c r="J167" s="814"/>
      <c r="K167" s="814"/>
      <c r="L167" s="814"/>
      <c r="M167" s="814"/>
    </row>
    <row r="168" spans="1:13" s="1962" customFormat="1" ht="21" customHeight="1">
      <c r="A168" s="823"/>
      <c r="B168" s="814"/>
      <c r="C168" s="814"/>
      <c r="D168" s="814"/>
      <c r="E168" s="814"/>
      <c r="F168" s="814"/>
      <c r="G168" s="814"/>
      <c r="H168" s="814"/>
      <c r="I168" s="814"/>
      <c r="J168" s="814"/>
      <c r="K168" s="814"/>
      <c r="L168" s="814"/>
      <c r="M168" s="814"/>
    </row>
    <row r="169" spans="1:13" s="1962" customFormat="1" ht="40.5" customHeight="1">
      <c r="A169" s="823"/>
      <c r="B169" s="814"/>
      <c r="C169" s="814"/>
      <c r="D169" s="814"/>
      <c r="E169" s="814"/>
      <c r="F169" s="814"/>
      <c r="G169" s="814"/>
      <c r="H169" s="814"/>
      <c r="I169" s="814"/>
      <c r="J169" s="814"/>
      <c r="K169" s="814"/>
      <c r="L169" s="814"/>
      <c r="M169" s="814"/>
    </row>
    <row r="170" spans="1:13" s="1962" customFormat="1" ht="21" customHeight="1">
      <c r="A170" s="823"/>
      <c r="B170" s="814"/>
      <c r="C170" s="814"/>
      <c r="D170" s="814"/>
      <c r="E170" s="814"/>
      <c r="F170" s="814"/>
      <c r="G170" s="814"/>
      <c r="H170" s="814"/>
      <c r="I170" s="814"/>
      <c r="J170" s="814"/>
      <c r="K170" s="814"/>
      <c r="L170" s="814"/>
      <c r="M170" s="814"/>
    </row>
    <row r="171" spans="1:13" s="1962" customFormat="1" ht="21" customHeight="1">
      <c r="A171" s="823"/>
      <c r="B171" s="814"/>
      <c r="C171" s="814"/>
      <c r="D171" s="814"/>
      <c r="E171" s="814"/>
      <c r="F171" s="814"/>
      <c r="G171" s="814"/>
      <c r="H171" s="814"/>
      <c r="I171" s="814"/>
      <c r="J171" s="814"/>
      <c r="K171" s="814"/>
      <c r="L171" s="814"/>
      <c r="M171" s="814"/>
    </row>
    <row r="172" spans="1:13" s="1962" customFormat="1" ht="38.25" customHeight="1">
      <c r="A172" s="823"/>
      <c r="B172" s="814"/>
      <c r="C172" s="814"/>
      <c r="D172" s="814"/>
      <c r="E172" s="814"/>
      <c r="F172" s="814"/>
      <c r="G172" s="814"/>
      <c r="H172" s="814"/>
      <c r="I172" s="814"/>
      <c r="J172" s="814"/>
      <c r="K172" s="814"/>
      <c r="L172" s="814"/>
      <c r="M172" s="814"/>
    </row>
    <row r="173" spans="1:13" s="1962" customFormat="1" ht="21" customHeight="1">
      <c r="A173" s="823"/>
      <c r="B173" s="814"/>
      <c r="C173" s="814"/>
      <c r="D173" s="814"/>
      <c r="E173" s="814"/>
      <c r="F173" s="814"/>
      <c r="G173" s="814"/>
      <c r="H173" s="814"/>
      <c r="I173" s="814"/>
      <c r="J173" s="814"/>
      <c r="K173" s="814"/>
      <c r="L173" s="814"/>
      <c r="M173" s="814"/>
    </row>
    <row r="174" spans="1:13" ht="21" customHeight="1"/>
    <row r="175" spans="1:13" ht="21" customHeight="1"/>
    <row r="177" spans="1:13" ht="20.100000000000001" customHeight="1"/>
    <row r="178" spans="1:13" ht="10.15" customHeight="1"/>
    <row r="179" spans="1:13" s="1962" customFormat="1" ht="22.9" customHeight="1">
      <c r="A179" s="823"/>
      <c r="B179" s="814"/>
      <c r="C179" s="814"/>
      <c r="D179" s="814"/>
      <c r="E179" s="814"/>
      <c r="F179" s="814"/>
      <c r="G179" s="814"/>
      <c r="H179" s="814"/>
      <c r="I179" s="814"/>
      <c r="J179" s="814"/>
      <c r="K179" s="814"/>
      <c r="L179" s="814"/>
      <c r="M179" s="814"/>
    </row>
    <row r="180" spans="1:13" s="1962" customFormat="1" ht="10.15" customHeight="1">
      <c r="A180" s="823"/>
      <c r="B180" s="814"/>
      <c r="C180" s="814"/>
      <c r="D180" s="814"/>
      <c r="E180" s="814"/>
      <c r="F180" s="814"/>
      <c r="G180" s="814"/>
      <c r="H180" s="814"/>
      <c r="I180" s="814"/>
      <c r="J180" s="814"/>
      <c r="K180" s="814"/>
      <c r="L180" s="814"/>
      <c r="M180" s="814"/>
    </row>
    <row r="181" spans="1:13" s="1962" customFormat="1" ht="21" customHeight="1">
      <c r="A181" s="823"/>
      <c r="B181" s="814"/>
      <c r="C181" s="814"/>
      <c r="D181" s="814"/>
      <c r="E181" s="814"/>
      <c r="F181" s="814"/>
      <c r="G181" s="814"/>
      <c r="H181" s="814"/>
      <c r="I181" s="814"/>
      <c r="J181" s="814"/>
      <c r="K181" s="814"/>
      <c r="L181" s="814"/>
      <c r="M181" s="814"/>
    </row>
    <row r="182" spans="1:13" s="1962" customFormat="1" ht="21" customHeight="1">
      <c r="A182" s="823"/>
      <c r="B182" s="814"/>
      <c r="C182" s="814"/>
      <c r="D182" s="814"/>
      <c r="E182" s="814"/>
      <c r="F182" s="814"/>
      <c r="G182" s="814"/>
      <c r="H182" s="814"/>
      <c r="I182" s="814"/>
      <c r="J182" s="814"/>
      <c r="K182" s="814"/>
      <c r="L182" s="814"/>
      <c r="M182" s="814"/>
    </row>
    <row r="183" spans="1:13" s="1962" customFormat="1" ht="21" customHeight="1">
      <c r="A183" s="823"/>
      <c r="B183" s="814"/>
      <c r="C183" s="814"/>
      <c r="D183" s="814"/>
      <c r="E183" s="814"/>
      <c r="F183" s="814"/>
      <c r="G183" s="814"/>
      <c r="H183" s="814"/>
      <c r="I183" s="814"/>
      <c r="J183" s="814"/>
      <c r="K183" s="814"/>
      <c r="L183" s="814"/>
      <c r="M183" s="814"/>
    </row>
    <row r="184" spans="1:13" s="1962" customFormat="1" ht="21" customHeight="1">
      <c r="A184" s="823"/>
      <c r="B184" s="814"/>
      <c r="C184" s="814"/>
      <c r="D184" s="814"/>
      <c r="E184" s="814"/>
      <c r="F184" s="814"/>
      <c r="G184" s="814"/>
      <c r="H184" s="814"/>
      <c r="I184" s="814"/>
      <c r="J184" s="814"/>
      <c r="K184" s="814"/>
      <c r="L184" s="814"/>
      <c r="M184" s="814"/>
    </row>
    <row r="185" spans="1:13" s="1962" customFormat="1" ht="40.5" customHeight="1">
      <c r="A185" s="823"/>
      <c r="B185" s="814"/>
      <c r="C185" s="814"/>
      <c r="D185" s="814"/>
      <c r="E185" s="814"/>
      <c r="F185" s="814"/>
      <c r="G185" s="814"/>
      <c r="H185" s="814"/>
      <c r="I185" s="814"/>
      <c r="J185" s="814"/>
      <c r="K185" s="814"/>
      <c r="L185" s="814"/>
      <c r="M185" s="814"/>
    </row>
    <row r="186" spans="1:13" s="1962" customFormat="1" ht="21" customHeight="1">
      <c r="A186" s="823"/>
      <c r="B186" s="814"/>
      <c r="C186" s="814"/>
      <c r="D186" s="814"/>
      <c r="E186" s="814"/>
      <c r="F186" s="814"/>
      <c r="G186" s="814"/>
      <c r="H186" s="814"/>
      <c r="I186" s="814"/>
      <c r="J186" s="814"/>
      <c r="K186" s="814"/>
      <c r="L186" s="814"/>
      <c r="M186" s="814"/>
    </row>
    <row r="187" spans="1:13" s="1962" customFormat="1" ht="21" customHeight="1">
      <c r="A187" s="823"/>
      <c r="B187" s="814"/>
      <c r="C187" s="814"/>
      <c r="D187" s="814"/>
      <c r="E187" s="814"/>
      <c r="F187" s="814"/>
      <c r="G187" s="814"/>
      <c r="H187" s="814"/>
      <c r="I187" s="814"/>
      <c r="J187" s="814"/>
      <c r="K187" s="814"/>
      <c r="L187" s="814"/>
      <c r="M187" s="814"/>
    </row>
    <row r="188" spans="1:13" s="1962" customFormat="1" ht="38.25" customHeight="1">
      <c r="A188" s="823"/>
      <c r="B188" s="814"/>
      <c r="C188" s="814"/>
      <c r="D188" s="814"/>
      <c r="E188" s="814"/>
      <c r="F188" s="814"/>
      <c r="G188" s="814"/>
      <c r="H188" s="814"/>
      <c r="I188" s="814"/>
      <c r="J188" s="814"/>
      <c r="K188" s="814"/>
      <c r="L188" s="814"/>
      <c r="M188" s="814"/>
    </row>
    <row r="189" spans="1:13" s="1962" customFormat="1" ht="21" customHeight="1">
      <c r="A189" s="823"/>
      <c r="B189" s="814"/>
      <c r="C189" s="814"/>
      <c r="D189" s="814"/>
      <c r="E189" s="814"/>
      <c r="F189" s="814"/>
      <c r="G189" s="814"/>
      <c r="H189" s="814"/>
      <c r="I189" s="814"/>
      <c r="J189" s="814"/>
      <c r="K189" s="814"/>
      <c r="L189" s="814"/>
      <c r="M189" s="814"/>
    </row>
    <row r="190" spans="1:13" ht="21" customHeight="1"/>
    <row r="191" spans="1:13" ht="21" customHeight="1"/>
    <row r="193" spans="1:13" ht="20.100000000000001" customHeight="1"/>
    <row r="194" spans="1:13" ht="10.15" customHeight="1"/>
    <row r="195" spans="1:13" s="1962" customFormat="1" ht="22.9" customHeight="1">
      <c r="A195" s="823"/>
      <c r="B195" s="814"/>
      <c r="C195" s="814"/>
      <c r="D195" s="814"/>
      <c r="E195" s="814"/>
      <c r="F195" s="814"/>
      <c r="G195" s="814"/>
      <c r="H195" s="814"/>
      <c r="I195" s="814"/>
      <c r="J195" s="814"/>
      <c r="K195" s="814"/>
      <c r="L195" s="814"/>
      <c r="M195" s="814"/>
    </row>
    <row r="196" spans="1:13" s="1962" customFormat="1" ht="10.15" customHeight="1">
      <c r="A196" s="823"/>
      <c r="B196" s="814"/>
      <c r="C196" s="814"/>
      <c r="D196" s="814"/>
      <c r="E196" s="814"/>
      <c r="F196" s="814"/>
      <c r="G196" s="814"/>
      <c r="H196" s="814"/>
      <c r="I196" s="814"/>
      <c r="J196" s="814"/>
      <c r="K196" s="814"/>
      <c r="L196" s="814"/>
      <c r="M196" s="814"/>
    </row>
    <row r="197" spans="1:13" s="1962" customFormat="1" ht="21" customHeight="1">
      <c r="A197" s="823"/>
      <c r="B197" s="814"/>
      <c r="C197" s="814"/>
      <c r="D197" s="814"/>
      <c r="E197" s="814"/>
      <c r="F197" s="814"/>
      <c r="G197" s="814"/>
      <c r="H197" s="814"/>
      <c r="I197" s="814"/>
      <c r="J197" s="814"/>
      <c r="K197" s="814"/>
      <c r="L197" s="814"/>
      <c r="M197" s="814"/>
    </row>
    <row r="198" spans="1:13" s="1962" customFormat="1" ht="21" customHeight="1">
      <c r="A198" s="823"/>
      <c r="B198" s="814"/>
      <c r="C198" s="814"/>
      <c r="D198" s="814"/>
      <c r="E198" s="814"/>
      <c r="F198" s="814"/>
      <c r="G198" s="814"/>
      <c r="H198" s="814"/>
      <c r="I198" s="814"/>
      <c r="J198" s="814"/>
      <c r="K198" s="814"/>
      <c r="L198" s="814"/>
      <c r="M198" s="814"/>
    </row>
    <row r="199" spans="1:13" s="1962" customFormat="1" ht="21" customHeight="1">
      <c r="A199" s="823"/>
      <c r="B199" s="814"/>
      <c r="C199" s="814"/>
      <c r="D199" s="814"/>
      <c r="E199" s="814"/>
      <c r="F199" s="814"/>
      <c r="G199" s="814"/>
      <c r="H199" s="814"/>
      <c r="I199" s="814"/>
      <c r="J199" s="814"/>
      <c r="K199" s="814"/>
      <c r="L199" s="814"/>
      <c r="M199" s="814"/>
    </row>
    <row r="200" spans="1:13" s="1962" customFormat="1" ht="21" customHeight="1">
      <c r="A200" s="823"/>
      <c r="B200" s="814"/>
      <c r="C200" s="814"/>
      <c r="D200" s="814"/>
      <c r="E200" s="814"/>
      <c r="F200" s="814"/>
      <c r="G200" s="814"/>
      <c r="H200" s="814"/>
      <c r="I200" s="814"/>
      <c r="J200" s="814"/>
      <c r="K200" s="814"/>
      <c r="L200" s="814"/>
      <c r="M200" s="814"/>
    </row>
    <row r="201" spans="1:13" s="1962" customFormat="1" ht="40.5" customHeight="1">
      <c r="A201" s="823"/>
      <c r="B201" s="814"/>
      <c r="C201" s="814"/>
      <c r="D201" s="814"/>
      <c r="E201" s="814"/>
      <c r="F201" s="814"/>
      <c r="G201" s="814"/>
      <c r="H201" s="814"/>
      <c r="I201" s="814"/>
      <c r="J201" s="814"/>
      <c r="K201" s="814"/>
      <c r="L201" s="814"/>
      <c r="M201" s="814"/>
    </row>
    <row r="202" spans="1:13" s="1962" customFormat="1" ht="21" customHeight="1">
      <c r="A202" s="823"/>
      <c r="B202" s="814"/>
      <c r="C202" s="814"/>
      <c r="D202" s="814"/>
      <c r="E202" s="814"/>
      <c r="F202" s="814"/>
      <c r="G202" s="814"/>
      <c r="H202" s="814"/>
      <c r="I202" s="814"/>
      <c r="J202" s="814"/>
      <c r="K202" s="814"/>
      <c r="L202" s="814"/>
      <c r="M202" s="814"/>
    </row>
    <row r="203" spans="1:13" s="1962" customFormat="1" ht="21" customHeight="1">
      <c r="A203" s="823"/>
      <c r="B203" s="814"/>
      <c r="C203" s="814"/>
      <c r="D203" s="814"/>
      <c r="E203" s="814"/>
      <c r="F203" s="814"/>
      <c r="G203" s="814"/>
      <c r="H203" s="814"/>
      <c r="I203" s="814"/>
      <c r="J203" s="814"/>
      <c r="K203" s="814"/>
      <c r="L203" s="814"/>
      <c r="M203" s="814"/>
    </row>
    <row r="204" spans="1:13" s="1962" customFormat="1" ht="38.25" customHeight="1">
      <c r="A204" s="823"/>
      <c r="B204" s="814"/>
      <c r="C204" s="814"/>
      <c r="D204" s="814"/>
      <c r="E204" s="814"/>
      <c r="F204" s="814"/>
      <c r="G204" s="814"/>
      <c r="H204" s="814"/>
      <c r="I204" s="814"/>
      <c r="J204" s="814"/>
      <c r="K204" s="814"/>
      <c r="L204" s="814"/>
      <c r="M204" s="814"/>
    </row>
    <row r="205" spans="1:13" s="1962" customFormat="1" ht="21" customHeight="1">
      <c r="A205" s="823"/>
      <c r="B205" s="814"/>
      <c r="C205" s="814"/>
      <c r="D205" s="814"/>
      <c r="E205" s="814"/>
      <c r="F205" s="814"/>
      <c r="G205" s="814"/>
      <c r="H205" s="814"/>
      <c r="I205" s="814"/>
      <c r="J205" s="814"/>
      <c r="K205" s="814"/>
      <c r="L205" s="814"/>
      <c r="M205" s="814"/>
    </row>
    <row r="206" spans="1:13" ht="21" customHeight="1"/>
    <row r="207" spans="1:13" ht="21" customHeight="1"/>
    <row r="209" spans="1:13" ht="20.100000000000001" customHeight="1"/>
    <row r="210" spans="1:13" ht="10.15" customHeight="1"/>
    <row r="211" spans="1:13" s="1962" customFormat="1" ht="22.9" customHeight="1">
      <c r="A211" s="823"/>
      <c r="B211" s="814"/>
      <c r="C211" s="814"/>
      <c r="D211" s="814"/>
      <c r="E211" s="814"/>
      <c r="F211" s="814"/>
      <c r="G211" s="814"/>
      <c r="H211" s="814"/>
      <c r="I211" s="814"/>
      <c r="J211" s="814"/>
      <c r="K211" s="814"/>
      <c r="L211" s="814"/>
      <c r="M211" s="814"/>
    </row>
    <row r="212" spans="1:13" s="1962" customFormat="1" ht="10.15" customHeight="1">
      <c r="A212" s="823"/>
      <c r="B212" s="814"/>
      <c r="C212" s="814"/>
      <c r="D212" s="814"/>
      <c r="E212" s="814"/>
      <c r="F212" s="814"/>
      <c r="G212" s="814"/>
      <c r="H212" s="814"/>
      <c r="I212" s="814"/>
      <c r="J212" s="814"/>
      <c r="K212" s="814"/>
      <c r="L212" s="814"/>
      <c r="M212" s="814"/>
    </row>
    <row r="213" spans="1:13" s="1962" customFormat="1" ht="21" customHeight="1">
      <c r="A213" s="823"/>
      <c r="B213" s="814"/>
      <c r="C213" s="814"/>
      <c r="D213" s="814"/>
      <c r="E213" s="814"/>
      <c r="F213" s="814"/>
      <c r="G213" s="814"/>
      <c r="H213" s="814"/>
      <c r="I213" s="814"/>
      <c r="J213" s="814"/>
      <c r="K213" s="814"/>
      <c r="L213" s="814"/>
      <c r="M213" s="814"/>
    </row>
    <row r="214" spans="1:13" s="1962" customFormat="1" ht="21" customHeight="1">
      <c r="A214" s="823"/>
      <c r="B214" s="814"/>
      <c r="C214" s="814"/>
      <c r="D214" s="814"/>
      <c r="E214" s="814"/>
      <c r="F214" s="814"/>
      <c r="G214" s="814"/>
      <c r="H214" s="814"/>
      <c r="I214" s="814"/>
      <c r="J214" s="814"/>
      <c r="K214" s="814"/>
      <c r="L214" s="814"/>
      <c r="M214" s="814"/>
    </row>
    <row r="215" spans="1:13" s="1962" customFormat="1" ht="21" customHeight="1">
      <c r="A215" s="823"/>
      <c r="B215" s="814"/>
      <c r="C215" s="814"/>
      <c r="D215" s="814"/>
      <c r="E215" s="814"/>
      <c r="F215" s="814"/>
      <c r="G215" s="814"/>
      <c r="H215" s="814"/>
      <c r="I215" s="814"/>
      <c r="J215" s="814"/>
      <c r="K215" s="814"/>
      <c r="L215" s="814"/>
      <c r="M215" s="814"/>
    </row>
    <row r="216" spans="1:13" s="1962" customFormat="1" ht="21" customHeight="1">
      <c r="A216" s="823"/>
      <c r="B216" s="814"/>
      <c r="C216" s="814"/>
      <c r="D216" s="814"/>
      <c r="E216" s="814"/>
      <c r="F216" s="814"/>
      <c r="G216" s="814"/>
      <c r="H216" s="814"/>
      <c r="I216" s="814"/>
      <c r="J216" s="814"/>
      <c r="K216" s="814"/>
      <c r="L216" s="814"/>
      <c r="M216" s="814"/>
    </row>
    <row r="217" spans="1:13" s="1962" customFormat="1" ht="40.5" customHeight="1">
      <c r="A217" s="823"/>
      <c r="B217" s="814"/>
      <c r="C217" s="814"/>
      <c r="D217" s="814"/>
      <c r="E217" s="814"/>
      <c r="F217" s="814"/>
      <c r="G217" s="814"/>
      <c r="H217" s="814"/>
      <c r="I217" s="814"/>
      <c r="J217" s="814"/>
      <c r="K217" s="814"/>
      <c r="L217" s="814"/>
      <c r="M217" s="814"/>
    </row>
    <row r="218" spans="1:13" s="1962" customFormat="1" ht="21" customHeight="1">
      <c r="A218" s="823"/>
      <c r="B218" s="814"/>
      <c r="C218" s="814"/>
      <c r="D218" s="814"/>
      <c r="E218" s="814"/>
      <c r="F218" s="814"/>
      <c r="G218" s="814"/>
      <c r="H218" s="814"/>
      <c r="I218" s="814"/>
      <c r="J218" s="814"/>
      <c r="K218" s="814"/>
      <c r="L218" s="814"/>
      <c r="M218" s="814"/>
    </row>
    <row r="219" spans="1:13" s="1962" customFormat="1" ht="21" customHeight="1">
      <c r="A219" s="823"/>
      <c r="B219" s="814"/>
      <c r="C219" s="814"/>
      <c r="D219" s="814"/>
      <c r="E219" s="814"/>
      <c r="F219" s="814"/>
      <c r="G219" s="814"/>
      <c r="H219" s="814"/>
      <c r="I219" s="814"/>
      <c r="J219" s="814"/>
      <c r="K219" s="814"/>
      <c r="L219" s="814"/>
      <c r="M219" s="814"/>
    </row>
    <row r="220" spans="1:13" s="1962" customFormat="1" ht="38.25" customHeight="1">
      <c r="A220" s="823"/>
      <c r="B220" s="814"/>
      <c r="C220" s="814"/>
      <c r="D220" s="814"/>
      <c r="E220" s="814"/>
      <c r="F220" s="814"/>
      <c r="G220" s="814"/>
      <c r="H220" s="814"/>
      <c r="I220" s="814"/>
      <c r="J220" s="814"/>
      <c r="K220" s="814"/>
      <c r="L220" s="814"/>
      <c r="M220" s="814"/>
    </row>
    <row r="221" spans="1:13" s="1962" customFormat="1" ht="21" customHeight="1">
      <c r="A221" s="823"/>
      <c r="B221" s="814"/>
      <c r="C221" s="814"/>
      <c r="D221" s="814"/>
      <c r="E221" s="814"/>
      <c r="F221" s="814"/>
      <c r="G221" s="814"/>
      <c r="H221" s="814"/>
      <c r="I221" s="814"/>
      <c r="J221" s="814"/>
      <c r="K221" s="814"/>
      <c r="L221" s="814"/>
      <c r="M221" s="814"/>
    </row>
    <row r="222" spans="1:13" ht="21" customHeight="1"/>
    <row r="223" spans="1:13" ht="21" customHeight="1"/>
    <row r="229" ht="20.25" customHeight="1"/>
    <row r="230" ht="20.25" customHeight="1"/>
    <row r="233" ht="27" customHeight="1"/>
    <row r="236" ht="27" customHeight="1"/>
    <row r="237" ht="20.25" customHeight="1"/>
    <row r="238" ht="20.25" customHeight="1"/>
    <row r="247" ht="21" customHeight="1"/>
    <row r="248" ht="21" customHeight="1"/>
    <row r="249" ht="27" customHeight="1"/>
    <row r="251" ht="20.25" customHeight="1"/>
    <row r="252" ht="27" customHeight="1"/>
    <row r="254" ht="20.25" customHeight="1"/>
    <row r="255" ht="20.25" customHeight="1"/>
    <row r="256" ht="20.25" customHeight="1"/>
    <row r="265" ht="21" customHeight="1"/>
    <row r="266" ht="21" customHeight="1"/>
    <row r="269" ht="18.75" customHeight="1"/>
    <row r="272" ht="20.25" customHeight="1"/>
    <row r="273" ht="20.25" customHeight="1"/>
    <row r="274" ht="20.25" customHeight="1"/>
    <row r="283" ht="20.25" customHeight="1"/>
    <row r="284" ht="20.25" customHeight="1"/>
    <row r="287" ht="20.25" customHeight="1"/>
    <row r="290" ht="18.75" customHeight="1"/>
    <row r="291" ht="18.75" customHeight="1"/>
    <row r="292" ht="18.75" customHeight="1"/>
    <row r="301" ht="21" customHeight="1"/>
    <row r="302" ht="21" customHeight="1"/>
    <row r="305" ht="21" customHeight="1"/>
    <row r="308" ht="18.75" customHeight="1"/>
    <row r="309" ht="18.75" customHeight="1"/>
    <row r="310" ht="18.75" customHeight="1"/>
    <row r="319" ht="23.25" customHeight="1"/>
    <row r="320" ht="23.25" customHeight="1"/>
    <row r="323" ht="18.75" customHeight="1"/>
    <row r="326" ht="21" customHeight="1"/>
    <row r="327" ht="21" customHeight="1"/>
    <row r="328" ht="21" customHeight="1"/>
    <row r="337" ht="21" customHeight="1"/>
    <row r="338" ht="21" customHeight="1"/>
    <row r="341" ht="20.25" customHeight="1"/>
    <row r="344" ht="18.75" customHeight="1"/>
    <row r="345" ht="18.75" customHeight="1"/>
    <row r="346" ht="18.75" customHeight="1"/>
    <row r="355" ht="20.25" customHeight="1"/>
    <row r="356" ht="20.25" customHeight="1"/>
    <row r="359" ht="18" customHeight="1"/>
    <row r="362" ht="20.25" customHeight="1"/>
    <row r="363" ht="20.25" customHeight="1"/>
    <row r="364" ht="20.25" customHeight="1"/>
    <row r="373" ht="21" customHeight="1"/>
    <row r="374" ht="21" customHeight="1"/>
    <row r="377" ht="20.25" customHeight="1"/>
    <row r="380" ht="18.75" customHeight="1"/>
    <row r="381" ht="18.75" customHeight="1"/>
    <row r="382" ht="18.75" customHeight="1"/>
  </sheetData>
  <mergeCells count="120">
    <mergeCell ref="A3:L3"/>
    <mergeCell ref="A5:B5"/>
    <mergeCell ref="C5:F5"/>
    <mergeCell ref="G5:H5"/>
    <mergeCell ref="I5:L5"/>
    <mergeCell ref="A6:B6"/>
    <mergeCell ref="C6:F6"/>
    <mergeCell ref="G6:H6"/>
    <mergeCell ref="I6:L6"/>
    <mergeCell ref="B9:E9"/>
    <mergeCell ref="B12:C12"/>
    <mergeCell ref="B16:G16"/>
    <mergeCell ref="A19:L19"/>
    <mergeCell ref="A21:B21"/>
    <mergeCell ref="C21:F21"/>
    <mergeCell ref="G21:H21"/>
    <mergeCell ref="I21:L21"/>
    <mergeCell ref="A22:B22"/>
    <mergeCell ref="C22:F22"/>
    <mergeCell ref="G22:H22"/>
    <mergeCell ref="I22:L22"/>
    <mergeCell ref="B25:E25"/>
    <mergeCell ref="B28:C28"/>
    <mergeCell ref="B32:G32"/>
    <mergeCell ref="A35:L35"/>
    <mergeCell ref="A37:B37"/>
    <mergeCell ref="C37:F37"/>
    <mergeCell ref="G37:H37"/>
    <mergeCell ref="I37:L37"/>
    <mergeCell ref="A38:B38"/>
    <mergeCell ref="C38:F38"/>
    <mergeCell ref="G38:H38"/>
    <mergeCell ref="I38:L38"/>
    <mergeCell ref="B41:E41"/>
    <mergeCell ref="B44:C44"/>
    <mergeCell ref="B48:G48"/>
    <mergeCell ref="A51:L51"/>
    <mergeCell ref="A53:B53"/>
    <mergeCell ref="C53:F53"/>
    <mergeCell ref="G53:H53"/>
    <mergeCell ref="I53:L53"/>
    <mergeCell ref="A54:B54"/>
    <mergeCell ref="C54:F54"/>
    <mergeCell ref="G54:H54"/>
    <mergeCell ref="I54:L54"/>
    <mergeCell ref="B57:E57"/>
    <mergeCell ref="B60:C60"/>
    <mergeCell ref="B64:G64"/>
    <mergeCell ref="A67:L67"/>
    <mergeCell ref="A69:B69"/>
    <mergeCell ref="C69:F69"/>
    <mergeCell ref="G69:H69"/>
    <mergeCell ref="I69:L69"/>
    <mergeCell ref="A70:B70"/>
    <mergeCell ref="C70:F70"/>
    <mergeCell ref="G70:H70"/>
    <mergeCell ref="I70:L70"/>
    <mergeCell ref="B73:E73"/>
    <mergeCell ref="B76:C76"/>
    <mergeCell ref="B80:G80"/>
    <mergeCell ref="A83:L83"/>
    <mergeCell ref="A85:B85"/>
    <mergeCell ref="C85:F85"/>
    <mergeCell ref="G85:H85"/>
    <mergeCell ref="I85:L85"/>
    <mergeCell ref="A86:B86"/>
    <mergeCell ref="C86:F86"/>
    <mergeCell ref="G86:H86"/>
    <mergeCell ref="I86:L86"/>
    <mergeCell ref="B89:E89"/>
    <mergeCell ref="B92:C92"/>
    <mergeCell ref="B96:G96"/>
    <mergeCell ref="A99:L99"/>
    <mergeCell ref="A101:B101"/>
    <mergeCell ref="C101:F101"/>
    <mergeCell ref="G101:H101"/>
    <mergeCell ref="I101:L101"/>
    <mergeCell ref="A102:B102"/>
    <mergeCell ref="C102:F102"/>
    <mergeCell ref="G102:H102"/>
    <mergeCell ref="I102:L102"/>
    <mergeCell ref="B105:E105"/>
    <mergeCell ref="B108:C108"/>
    <mergeCell ref="B112:G112"/>
    <mergeCell ref="A115:L115"/>
    <mergeCell ref="A117:B117"/>
    <mergeCell ref="C117:F117"/>
    <mergeCell ref="G117:H117"/>
    <mergeCell ref="I117:L117"/>
    <mergeCell ref="A118:B118"/>
    <mergeCell ref="C118:F118"/>
    <mergeCell ref="G118:H118"/>
    <mergeCell ref="I118:L118"/>
    <mergeCell ref="B121:E121"/>
    <mergeCell ref="B124:C124"/>
    <mergeCell ref="B128:G128"/>
    <mergeCell ref="A131:L131"/>
    <mergeCell ref="A133:B133"/>
    <mergeCell ref="C133:F133"/>
    <mergeCell ref="G133:H133"/>
    <mergeCell ref="I133:L133"/>
    <mergeCell ref="A134:B134"/>
    <mergeCell ref="C134:F134"/>
    <mergeCell ref="G134:H134"/>
    <mergeCell ref="I134:L134"/>
    <mergeCell ref="B137:E137"/>
    <mergeCell ref="B140:C140"/>
    <mergeCell ref="B144:G144"/>
    <mergeCell ref="A147:L147"/>
    <mergeCell ref="A149:B149"/>
    <mergeCell ref="C149:F149"/>
    <mergeCell ref="G149:H149"/>
    <mergeCell ref="I149:L149"/>
    <mergeCell ref="A150:B150"/>
    <mergeCell ref="C150:F150"/>
    <mergeCell ref="G150:H150"/>
    <mergeCell ref="I150:L150"/>
    <mergeCell ref="B153:E153"/>
    <mergeCell ref="B156:C156"/>
    <mergeCell ref="B160:G160"/>
  </mergeCells>
  <phoneticPr fontId="16"/>
  <printOptions horizontalCentered="1"/>
  <pageMargins left="0.7" right="0.7" top="0.75" bottom="0.75" header="0.3" footer="0.3"/>
  <pageSetup paperSize="9" scale="96" fitToWidth="1" fitToHeight="1" orientation="portrait" usePrinterDefaults="1"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 man="1"/>
    <brk id="11" max="1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sheetPr>
    <pageSetUpPr fitToPage="1"/>
  </sheetPr>
  <dimension ref="A1:BA55"/>
  <sheetViews>
    <sheetView view="pageBreakPreview" topLeftCell="A40" zoomScale="80" zoomScaleNormal="80" zoomScaleSheetLayoutView="80" workbookViewId="0">
      <selection activeCell="X22" sqref="X22"/>
    </sheetView>
  </sheetViews>
  <sheetFormatPr defaultColWidth="9" defaultRowHeight="13.5"/>
  <cols>
    <col min="1" max="1" width="3.875" style="1376" customWidth="1"/>
    <col min="2" max="2" width="3.625" style="1376" customWidth="1"/>
    <col min="3" max="4" width="12.75" style="1376" customWidth="1"/>
    <col min="5" max="5" width="11.375" style="2007" customWidth="1"/>
    <col min="6" max="9" width="9.5" style="1376" customWidth="1"/>
    <col min="10" max="42" width="10.75" style="1376" customWidth="1"/>
    <col min="43" max="16384" width="9" style="1376"/>
  </cols>
  <sheetData>
    <row r="1" spans="1:42" ht="20.100000000000001" customHeight="1">
      <c r="A1" s="1383" t="s">
        <v>171</v>
      </c>
      <c r="B1" s="1903"/>
      <c r="C1" s="1903"/>
      <c r="D1" s="1917"/>
      <c r="E1" s="1917"/>
      <c r="F1" s="1917"/>
      <c r="I1" s="1402"/>
      <c r="K1" s="1402"/>
      <c r="L1" s="1402"/>
      <c r="M1" s="1402"/>
      <c r="N1" s="1402"/>
      <c r="O1" s="1402"/>
      <c r="P1" s="1402"/>
      <c r="Q1" s="1402"/>
      <c r="R1" s="1402"/>
      <c r="S1" s="1402"/>
      <c r="T1" s="1402"/>
      <c r="U1" s="1402"/>
      <c r="V1" s="1402"/>
      <c r="W1" s="1402"/>
      <c r="X1" s="1402"/>
      <c r="Y1" s="1402"/>
      <c r="Z1" s="1402"/>
      <c r="AA1" s="1402"/>
      <c r="AB1" s="1402"/>
      <c r="AC1" s="1402"/>
      <c r="AD1" s="1402"/>
      <c r="AE1" s="1402"/>
      <c r="AF1" s="1402"/>
      <c r="AG1" s="1402"/>
      <c r="AH1" s="1402"/>
      <c r="AI1" s="1402"/>
      <c r="AJ1" s="1402"/>
      <c r="AK1" s="1402"/>
      <c r="AL1" s="1402"/>
      <c r="AM1" s="1402"/>
      <c r="AN1" s="1402"/>
      <c r="AO1" s="1402"/>
      <c r="AP1" s="1402"/>
    </row>
    <row r="2" spans="1:42" ht="20.100000000000001" customHeight="1">
      <c r="A2" s="1894" t="s">
        <v>603</v>
      </c>
      <c r="B2" s="1894"/>
      <c r="C2" s="1894"/>
      <c r="D2" s="1894"/>
      <c r="E2" s="1894"/>
      <c r="F2" s="1894"/>
      <c r="G2" s="1894"/>
      <c r="H2" s="1894"/>
      <c r="I2" s="1894"/>
      <c r="J2" s="1894"/>
      <c r="K2" s="1894"/>
      <c r="L2" s="1894"/>
      <c r="M2" s="1894"/>
      <c r="N2" s="1894"/>
      <c r="O2" s="1894"/>
      <c r="P2" s="1894"/>
      <c r="Q2" s="1894"/>
      <c r="R2" s="1894"/>
      <c r="S2" s="1894"/>
      <c r="T2" s="1894"/>
      <c r="U2" s="1894"/>
      <c r="V2" s="1894"/>
      <c r="W2" s="1894"/>
      <c r="X2" s="1894"/>
      <c r="Y2" s="1894"/>
      <c r="Z2" s="1894"/>
      <c r="AA2" s="1894"/>
      <c r="AB2" s="1894"/>
      <c r="AC2" s="1894"/>
      <c r="AD2" s="1894"/>
      <c r="AE2" s="1894"/>
      <c r="AF2" s="1894"/>
      <c r="AG2" s="1894"/>
      <c r="AH2" s="1894"/>
      <c r="AI2" s="1894"/>
      <c r="AJ2" s="1894"/>
      <c r="AK2" s="1894"/>
      <c r="AL2" s="1894"/>
      <c r="AM2" s="1894"/>
      <c r="AN2" s="1894"/>
      <c r="AO2" s="1894"/>
      <c r="AP2" s="1894"/>
    </row>
    <row r="3" spans="1:42" s="1893" customFormat="1" ht="23.25" customHeight="1">
      <c r="E3" s="2022"/>
      <c r="H3" s="1895"/>
    </row>
    <row r="4" spans="1:42" s="1893" customFormat="1" ht="10.15" customHeight="1">
      <c r="A4" s="1894"/>
      <c r="B4" s="1894"/>
      <c r="C4" s="1894"/>
      <c r="D4" s="1894"/>
      <c r="E4" s="1894"/>
      <c r="F4" s="1894"/>
      <c r="G4" s="1894"/>
      <c r="H4" s="1894"/>
      <c r="I4" s="1894"/>
    </row>
    <row r="5" spans="1:42" s="1893" customFormat="1" ht="21" customHeight="1">
      <c r="A5" s="1894"/>
      <c r="B5" s="1904" t="s">
        <v>359</v>
      </c>
      <c r="C5" s="1904"/>
      <c r="D5" s="1904"/>
      <c r="E5" s="2023">
        <f>様1!$L$11</f>
        <v>0</v>
      </c>
      <c r="F5" s="2036"/>
      <c r="G5" s="2036"/>
      <c r="H5" s="2036"/>
      <c r="I5" s="2052"/>
    </row>
    <row r="6" spans="1:42" s="1893" customFormat="1" ht="21" customHeight="1">
      <c r="A6" s="1894"/>
      <c r="B6" s="1904" t="s">
        <v>403</v>
      </c>
      <c r="C6" s="1904"/>
      <c r="D6" s="1904"/>
      <c r="E6" s="2023" t="str">
        <f>IF(様1!$G$24="","",IF(様1!$G$25="",様1!$G$24,様1!$G$25))</f>
        <v/>
      </c>
      <c r="F6" s="2036"/>
      <c r="G6" s="2036"/>
      <c r="H6" s="2036"/>
      <c r="I6" s="2052"/>
    </row>
    <row r="7" spans="1:42" ht="12" customHeight="1">
      <c r="A7" s="1895"/>
      <c r="B7" s="1895"/>
      <c r="C7" s="1895"/>
      <c r="D7" s="1895"/>
      <c r="E7" s="2025"/>
      <c r="F7" s="1895"/>
      <c r="G7" s="1895"/>
      <c r="H7" s="1895"/>
      <c r="I7" s="1895"/>
    </row>
    <row r="8" spans="1:42" ht="12" customHeight="1">
      <c r="A8" s="1895"/>
      <c r="B8" s="1376" t="s">
        <v>222</v>
      </c>
      <c r="D8" s="1895"/>
      <c r="E8" s="2025"/>
      <c r="F8" s="1895"/>
      <c r="G8" s="1895"/>
      <c r="H8" s="1895"/>
      <c r="I8" s="1895"/>
    </row>
    <row r="9" spans="1:42" ht="12" customHeight="1">
      <c r="A9" s="1895"/>
      <c r="B9" s="1380"/>
      <c r="C9" s="2017" t="s">
        <v>450</v>
      </c>
      <c r="D9" s="2021"/>
      <c r="E9" s="2024"/>
      <c r="F9" s="2037"/>
      <c r="G9" s="2037"/>
      <c r="H9" s="2037"/>
      <c r="I9" s="2053"/>
    </row>
    <row r="10" spans="1:42" ht="12" customHeight="1">
      <c r="A10" s="1895"/>
      <c r="B10" s="1380"/>
      <c r="C10" s="2017" t="s">
        <v>377</v>
      </c>
      <c r="D10" s="2021"/>
      <c r="E10" s="2024"/>
      <c r="F10" s="2037"/>
      <c r="G10" s="2037"/>
      <c r="H10" s="2037"/>
      <c r="I10" s="2053"/>
    </row>
    <row r="11" spans="1:42" ht="12" customHeight="1">
      <c r="A11" s="1895"/>
      <c r="B11" s="1380"/>
      <c r="C11" s="2017" t="s">
        <v>1189</v>
      </c>
      <c r="D11" s="2021"/>
      <c r="E11" s="2024"/>
      <c r="F11" s="2037"/>
      <c r="G11" s="2037"/>
      <c r="H11" s="2037"/>
      <c r="I11" s="2053"/>
    </row>
    <row r="12" spans="1:42" ht="12" customHeight="1">
      <c r="A12" s="1895"/>
      <c r="B12" s="1380"/>
      <c r="C12" s="2017" t="s">
        <v>900</v>
      </c>
      <c r="D12" s="2021"/>
      <c r="E12" s="2024"/>
      <c r="F12" s="2037"/>
      <c r="G12" s="2037"/>
      <c r="H12" s="2037"/>
      <c r="I12" s="2053"/>
    </row>
    <row r="13" spans="1:42" ht="12" customHeight="1">
      <c r="A13" s="1895"/>
      <c r="B13" s="1380"/>
      <c r="C13" s="2017" t="s">
        <v>1112</v>
      </c>
      <c r="D13" s="2021"/>
      <c r="E13" s="2024"/>
      <c r="F13" s="2037"/>
      <c r="G13" s="2037"/>
      <c r="H13" s="2037"/>
      <c r="I13" s="2053"/>
    </row>
    <row r="14" spans="1:42" ht="12" customHeight="1">
      <c r="A14" s="1895"/>
      <c r="B14" s="1380"/>
      <c r="C14" s="2017" t="s">
        <v>1190</v>
      </c>
      <c r="D14" s="2021"/>
      <c r="E14" s="2024"/>
      <c r="F14" s="2037"/>
      <c r="G14" s="2037"/>
      <c r="H14" s="2037"/>
      <c r="I14" s="2053"/>
    </row>
    <row r="15" spans="1:42" ht="12" customHeight="1">
      <c r="A15" s="1895"/>
      <c r="B15" s="1380"/>
      <c r="C15" s="2017" t="s">
        <v>1191</v>
      </c>
      <c r="D15" s="2021"/>
      <c r="E15" s="2024"/>
      <c r="F15" s="2037"/>
      <c r="G15" s="2037"/>
      <c r="H15" s="2037"/>
      <c r="I15" s="2053"/>
    </row>
    <row r="16" spans="1:42" ht="12" customHeight="1">
      <c r="A16" s="1895"/>
      <c r="B16" s="2010"/>
      <c r="C16" s="2017" t="s">
        <v>341</v>
      </c>
      <c r="D16" s="2021"/>
      <c r="E16" s="2024"/>
      <c r="F16" s="2037"/>
      <c r="G16" s="2037"/>
      <c r="H16" s="2037"/>
      <c r="I16" s="2053"/>
      <c r="M16" s="1912"/>
    </row>
    <row r="17" spans="1:53" ht="12" customHeight="1">
      <c r="A17" s="1895"/>
      <c r="B17" s="1895"/>
      <c r="C17" s="1895"/>
      <c r="D17" s="1895"/>
      <c r="E17" s="2025"/>
      <c r="F17" s="1895"/>
      <c r="G17" s="1895"/>
      <c r="H17" s="1895"/>
      <c r="I17" s="1895"/>
      <c r="M17" s="1912"/>
    </row>
    <row r="18" spans="1:53" ht="15" customHeight="1">
      <c r="A18" s="1376" t="s">
        <v>1192</v>
      </c>
      <c r="B18" s="1895"/>
      <c r="C18" s="1895"/>
      <c r="D18" s="1895"/>
      <c r="E18" s="2025"/>
      <c r="F18" s="1895"/>
      <c r="G18" s="1895"/>
      <c r="H18" s="1895"/>
      <c r="I18" s="1895"/>
      <c r="J18" s="2060"/>
      <c r="K18" s="2060"/>
      <c r="L18" s="2060"/>
      <c r="M18" s="1912"/>
      <c r="N18" s="2060"/>
      <c r="O18" s="2060"/>
      <c r="P18" s="2060"/>
      <c r="Q18" s="2060"/>
      <c r="R18" s="2060"/>
      <c r="S18" s="2060"/>
      <c r="T18" s="2060"/>
      <c r="U18" s="2060"/>
      <c r="V18" s="2060"/>
      <c r="W18" s="2060"/>
      <c r="X18" s="2060"/>
      <c r="Y18" s="2060"/>
      <c r="Z18" s="2060"/>
      <c r="AA18" s="2060"/>
      <c r="AB18" s="2060"/>
      <c r="AC18" s="2060"/>
      <c r="AD18" s="2060"/>
      <c r="AE18" s="2060"/>
      <c r="AF18" s="2060"/>
      <c r="AG18" s="2060"/>
      <c r="AH18" s="2060"/>
      <c r="AI18" s="2060"/>
      <c r="AJ18" s="2060"/>
      <c r="AK18" s="2060"/>
      <c r="AL18" s="2060"/>
      <c r="AM18" s="2060"/>
      <c r="AN18" s="2060"/>
      <c r="AO18" s="2060"/>
      <c r="AP18" s="2060"/>
    </row>
    <row r="19" spans="1:53" ht="15" customHeight="1">
      <c r="A19" s="1376" t="s">
        <v>498</v>
      </c>
      <c r="B19" s="1895"/>
      <c r="C19" s="1895"/>
      <c r="D19" s="1895"/>
      <c r="E19" s="2025"/>
      <c r="F19" s="1895"/>
      <c r="G19" s="1895"/>
      <c r="H19" s="1895"/>
      <c r="I19" s="1895"/>
      <c r="J19" s="2060"/>
      <c r="K19" s="2060"/>
      <c r="L19" s="2060"/>
      <c r="M19" s="2060"/>
      <c r="N19" s="2060"/>
      <c r="O19" s="2060"/>
      <c r="P19" s="2060"/>
      <c r="Q19" s="2060"/>
      <c r="R19" s="2060"/>
      <c r="S19" s="2060"/>
      <c r="T19" s="2060"/>
      <c r="U19" s="2060"/>
      <c r="V19" s="2060"/>
      <c r="W19" s="2060"/>
      <c r="X19" s="2060"/>
      <c r="Y19" s="2060"/>
      <c r="Z19" s="2060"/>
      <c r="AA19" s="2060"/>
      <c r="AB19" s="2060"/>
      <c r="AC19" s="2060"/>
      <c r="AD19" s="2060"/>
      <c r="AE19" s="2060"/>
      <c r="AF19" s="2060"/>
      <c r="AG19" s="2060"/>
      <c r="AH19" s="2060"/>
      <c r="AI19" s="2060"/>
      <c r="AJ19" s="2060"/>
      <c r="AK19" s="2060"/>
      <c r="AL19" s="2060"/>
      <c r="AM19" s="2060"/>
      <c r="AN19" s="2060"/>
      <c r="AO19" s="2060"/>
      <c r="AP19" s="2060"/>
    </row>
    <row r="20" spans="1:53" ht="57" customHeight="1">
      <c r="A20" s="1896"/>
      <c r="B20" s="1905" t="s">
        <v>1141</v>
      </c>
      <c r="C20" s="1918"/>
      <c r="D20" s="1918"/>
      <c r="E20" s="2026" t="s">
        <v>847</v>
      </c>
      <c r="F20" s="1905" t="s">
        <v>983</v>
      </c>
      <c r="G20" s="1918"/>
      <c r="H20" s="1918"/>
      <c r="I20" s="1940"/>
      <c r="J20" s="1956" t="s">
        <v>1123</v>
      </c>
      <c r="K20" s="2068"/>
      <c r="L20" s="2068"/>
      <c r="M20" s="2068"/>
      <c r="N20" s="2068"/>
      <c r="O20" s="2068"/>
      <c r="P20" s="2068"/>
      <c r="Q20" s="2068"/>
      <c r="R20" s="2068"/>
      <c r="S20" s="2068"/>
      <c r="T20" s="2068"/>
      <c r="U20" s="2068"/>
      <c r="V20" s="2068"/>
      <c r="W20" s="2068"/>
      <c r="X20" s="2068"/>
      <c r="Y20" s="2068"/>
      <c r="Z20" s="2068"/>
      <c r="AA20" s="2068"/>
      <c r="AB20" s="2068"/>
      <c r="AC20" s="2068"/>
      <c r="AD20" s="2068"/>
      <c r="AE20" s="2068"/>
      <c r="AF20" s="2068"/>
      <c r="AG20" s="2068"/>
      <c r="AH20" s="2068"/>
      <c r="AI20" s="2068"/>
      <c r="AJ20" s="2068"/>
      <c r="AK20" s="2068"/>
      <c r="AL20" s="2068"/>
      <c r="AM20" s="2068"/>
      <c r="AN20" s="2068"/>
      <c r="AO20" s="2068"/>
      <c r="AP20" s="2068"/>
    </row>
    <row r="21" spans="1:53" ht="24" customHeight="1">
      <c r="A21" s="1897">
        <v>1</v>
      </c>
      <c r="B21" s="1906"/>
      <c r="C21" s="1919"/>
      <c r="D21" s="1919"/>
      <c r="E21" s="2027"/>
      <c r="F21" s="2038"/>
      <c r="G21" s="2045"/>
      <c r="H21" s="2045"/>
      <c r="I21" s="2054"/>
      <c r="J21" s="2061"/>
      <c r="K21" s="2069"/>
      <c r="L21" s="2069"/>
      <c r="M21" s="2069"/>
      <c r="N21" s="2069"/>
      <c r="O21" s="2069"/>
      <c r="P21" s="2069"/>
      <c r="Q21" s="2069"/>
      <c r="R21" s="2069"/>
      <c r="S21" s="2069"/>
      <c r="T21" s="2069"/>
      <c r="U21" s="2069"/>
      <c r="V21" s="2069"/>
      <c r="W21" s="2069"/>
      <c r="X21" s="2069"/>
      <c r="Y21" s="2069"/>
      <c r="Z21" s="2069"/>
      <c r="AA21" s="2069"/>
      <c r="AB21" s="2069"/>
      <c r="AC21" s="2069"/>
      <c r="AD21" s="2069"/>
      <c r="AE21" s="2069"/>
      <c r="AF21" s="2069"/>
      <c r="AG21" s="2069"/>
      <c r="AH21" s="2069"/>
      <c r="AI21" s="2069"/>
      <c r="AJ21" s="2069"/>
      <c r="AK21" s="2069"/>
      <c r="AL21" s="2069"/>
      <c r="AM21" s="2069"/>
      <c r="AN21" s="2069"/>
      <c r="AO21" s="2069"/>
      <c r="AP21" s="2069"/>
    </row>
    <row r="22" spans="1:53" ht="24" customHeight="1">
      <c r="A22" s="1898">
        <v>2</v>
      </c>
      <c r="B22" s="1907"/>
      <c r="C22" s="1920"/>
      <c r="D22" s="1920"/>
      <c r="E22" s="2028"/>
      <c r="F22" s="2039"/>
      <c r="G22" s="2046"/>
      <c r="H22" s="2046"/>
      <c r="I22" s="2055"/>
      <c r="J22" s="2062"/>
      <c r="K22" s="2069"/>
      <c r="L22" s="2069"/>
      <c r="M22" s="2069"/>
      <c r="N22" s="2069"/>
      <c r="O22" s="2069"/>
      <c r="P22" s="2069"/>
      <c r="Q22" s="2069"/>
      <c r="R22" s="2069"/>
      <c r="S22" s="2069"/>
      <c r="T22" s="2069"/>
      <c r="U22" s="2069"/>
      <c r="V22" s="2069"/>
      <c r="W22" s="2069"/>
      <c r="X22" s="2069"/>
      <c r="Y22" s="2069"/>
      <c r="Z22" s="2069"/>
      <c r="AA22" s="2069"/>
      <c r="AB22" s="2069"/>
      <c r="AC22" s="2069"/>
      <c r="AD22" s="2069"/>
      <c r="AE22" s="2069"/>
      <c r="AF22" s="2069"/>
      <c r="AG22" s="2069"/>
      <c r="AH22" s="2069"/>
      <c r="AI22" s="2069"/>
      <c r="AJ22" s="2069"/>
      <c r="AK22" s="2069"/>
      <c r="AL22" s="2069"/>
      <c r="AM22" s="2069"/>
      <c r="AN22" s="2069"/>
      <c r="AO22" s="2069"/>
      <c r="AP22" s="2069"/>
      <c r="AS22" s="1376" t="s">
        <v>450</v>
      </c>
      <c r="AZ22" s="1376" t="s">
        <v>1083</v>
      </c>
      <c r="BA22" s="1376" t="s">
        <v>1193</v>
      </c>
    </row>
    <row r="23" spans="1:53" ht="24" customHeight="1">
      <c r="A23" s="1898">
        <v>3</v>
      </c>
      <c r="B23" s="1907"/>
      <c r="C23" s="1920"/>
      <c r="D23" s="1920"/>
      <c r="E23" s="2028"/>
      <c r="F23" s="2039"/>
      <c r="G23" s="2046"/>
      <c r="H23" s="2046"/>
      <c r="I23" s="2055"/>
      <c r="J23" s="2062"/>
      <c r="K23" s="2069"/>
      <c r="L23" s="2069"/>
      <c r="M23" s="2069"/>
      <c r="N23" s="2069"/>
      <c r="O23" s="2069"/>
      <c r="P23" s="2069"/>
      <c r="Q23" s="2069"/>
      <c r="R23" s="2069"/>
      <c r="S23" s="2069"/>
      <c r="T23" s="2069"/>
      <c r="U23" s="2069"/>
      <c r="V23" s="2069"/>
      <c r="W23" s="2069"/>
      <c r="X23" s="2069"/>
      <c r="Y23" s="2069"/>
      <c r="Z23" s="2069"/>
      <c r="AA23" s="2069"/>
      <c r="AB23" s="2069"/>
      <c r="AC23" s="2069"/>
      <c r="AD23" s="2069"/>
      <c r="AE23" s="2069"/>
      <c r="AF23" s="2069"/>
      <c r="AG23" s="2069"/>
      <c r="AH23" s="2069"/>
      <c r="AI23" s="2069"/>
      <c r="AJ23" s="2069"/>
      <c r="AK23" s="2069"/>
      <c r="AL23" s="2069"/>
      <c r="AM23" s="2069"/>
      <c r="AN23" s="2069"/>
      <c r="AO23" s="2069"/>
      <c r="AP23" s="2069"/>
      <c r="AS23" s="1376" t="s">
        <v>377</v>
      </c>
      <c r="BA23" s="1376" t="s">
        <v>1194</v>
      </c>
    </row>
    <row r="24" spans="1:53" ht="24" customHeight="1">
      <c r="A24" s="1898">
        <v>4</v>
      </c>
      <c r="B24" s="1907"/>
      <c r="C24" s="1920"/>
      <c r="D24" s="1920"/>
      <c r="E24" s="2028"/>
      <c r="F24" s="2039"/>
      <c r="G24" s="2046"/>
      <c r="H24" s="2046"/>
      <c r="I24" s="2055"/>
      <c r="J24" s="2062"/>
      <c r="K24" s="2069"/>
      <c r="L24" s="2069"/>
      <c r="M24" s="2069"/>
      <c r="N24" s="2069"/>
      <c r="O24" s="2069"/>
      <c r="P24" s="2069"/>
      <c r="Q24" s="2069"/>
      <c r="R24" s="2069"/>
      <c r="S24" s="2069"/>
      <c r="T24" s="2069"/>
      <c r="U24" s="2069"/>
      <c r="V24" s="2069"/>
      <c r="W24" s="2069"/>
      <c r="X24" s="2069"/>
      <c r="Y24" s="2069"/>
      <c r="Z24" s="2069"/>
      <c r="AA24" s="2069"/>
      <c r="AB24" s="2069"/>
      <c r="AC24" s="2069"/>
      <c r="AD24" s="2069"/>
      <c r="AE24" s="2069"/>
      <c r="AF24" s="2069"/>
      <c r="AG24" s="2069"/>
      <c r="AH24" s="2069"/>
      <c r="AI24" s="2069"/>
      <c r="AJ24" s="2069"/>
      <c r="AK24" s="2069"/>
      <c r="AL24" s="2069"/>
      <c r="AM24" s="2069"/>
      <c r="AN24" s="2069"/>
      <c r="AO24" s="2069"/>
      <c r="AP24" s="2069"/>
      <c r="AS24" s="1376" t="s">
        <v>1189</v>
      </c>
      <c r="BA24" s="1376" t="s">
        <v>230</v>
      </c>
    </row>
    <row r="25" spans="1:53" ht="24" customHeight="1">
      <c r="A25" s="1899">
        <v>5</v>
      </c>
      <c r="B25" s="1908"/>
      <c r="C25" s="1921"/>
      <c r="D25" s="1921"/>
      <c r="E25" s="2029"/>
      <c r="F25" s="2040"/>
      <c r="G25" s="2047"/>
      <c r="H25" s="2047"/>
      <c r="I25" s="2056"/>
      <c r="J25" s="2061"/>
      <c r="K25" s="2069"/>
      <c r="L25" s="2069"/>
      <c r="M25" s="2069"/>
      <c r="N25" s="2069"/>
      <c r="O25" s="2069"/>
      <c r="P25" s="2069"/>
      <c r="Q25" s="2069"/>
      <c r="R25" s="2069"/>
      <c r="S25" s="2069"/>
      <c r="T25" s="2069"/>
      <c r="U25" s="2069"/>
      <c r="V25" s="2069"/>
      <c r="W25" s="2069"/>
      <c r="X25" s="2069"/>
      <c r="Y25" s="2069"/>
      <c r="Z25" s="2069"/>
      <c r="AA25" s="2069"/>
      <c r="AB25" s="2069"/>
      <c r="AC25" s="2069"/>
      <c r="AD25" s="2069"/>
      <c r="AE25" s="2069"/>
      <c r="AF25" s="2069"/>
      <c r="AG25" s="2069"/>
      <c r="AH25" s="2069"/>
      <c r="AI25" s="2069"/>
      <c r="AJ25" s="2069"/>
      <c r="AK25" s="2069"/>
      <c r="AL25" s="2069"/>
      <c r="AM25" s="2069"/>
      <c r="AN25" s="2069"/>
      <c r="AO25" s="2069"/>
      <c r="AP25" s="2069"/>
      <c r="AS25" s="1376" t="s">
        <v>900</v>
      </c>
    </row>
    <row r="26" spans="1:53" ht="24" customHeight="1">
      <c r="A26" s="1900">
        <v>6</v>
      </c>
      <c r="B26" s="1909"/>
      <c r="C26" s="1922"/>
      <c r="D26" s="1922"/>
      <c r="E26" s="2030"/>
      <c r="F26" s="2041"/>
      <c r="G26" s="2048"/>
      <c r="H26" s="2048"/>
      <c r="I26" s="2057"/>
      <c r="J26" s="2063"/>
      <c r="K26" s="2069"/>
      <c r="L26" s="2069"/>
      <c r="M26" s="2069"/>
      <c r="N26" s="2069"/>
      <c r="O26" s="2069"/>
      <c r="P26" s="2069"/>
      <c r="Q26" s="2069"/>
      <c r="R26" s="2069"/>
      <c r="S26" s="2069"/>
      <c r="T26" s="2069"/>
      <c r="U26" s="2069"/>
      <c r="V26" s="2069"/>
      <c r="W26" s="2069"/>
      <c r="X26" s="2069"/>
      <c r="Y26" s="2069"/>
      <c r="Z26" s="2069"/>
      <c r="AA26" s="2069"/>
      <c r="AB26" s="2069"/>
      <c r="AC26" s="2069"/>
      <c r="AD26" s="2069"/>
      <c r="AE26" s="2069"/>
      <c r="AF26" s="2069"/>
      <c r="AG26" s="2069"/>
      <c r="AH26" s="2069"/>
      <c r="AI26" s="2069"/>
      <c r="AJ26" s="2069"/>
      <c r="AK26" s="2069"/>
      <c r="AL26" s="2069"/>
      <c r="AM26" s="2069"/>
      <c r="AN26" s="2069"/>
      <c r="AO26" s="2069"/>
      <c r="AP26" s="2069"/>
      <c r="AS26" s="1376" t="s">
        <v>1112</v>
      </c>
    </row>
    <row r="27" spans="1:53" ht="24" customHeight="1">
      <c r="A27" s="1898">
        <v>7</v>
      </c>
      <c r="B27" s="1907"/>
      <c r="C27" s="1920"/>
      <c r="D27" s="1920"/>
      <c r="E27" s="2028"/>
      <c r="F27" s="2039"/>
      <c r="G27" s="2046"/>
      <c r="H27" s="2046"/>
      <c r="I27" s="2055"/>
      <c r="J27" s="2062"/>
      <c r="K27" s="2069"/>
      <c r="L27" s="2069"/>
      <c r="M27" s="2069"/>
      <c r="N27" s="2069"/>
      <c r="O27" s="2069"/>
      <c r="P27" s="2069"/>
      <c r="Q27" s="2069"/>
      <c r="R27" s="2069"/>
      <c r="S27" s="2069"/>
      <c r="T27" s="2069"/>
      <c r="U27" s="2069"/>
      <c r="V27" s="2069"/>
      <c r="W27" s="2069"/>
      <c r="X27" s="2069"/>
      <c r="Y27" s="2069"/>
      <c r="Z27" s="2069"/>
      <c r="AA27" s="2069"/>
      <c r="AB27" s="2069"/>
      <c r="AC27" s="2069"/>
      <c r="AD27" s="2069"/>
      <c r="AE27" s="2069"/>
      <c r="AF27" s="2069"/>
      <c r="AG27" s="2069"/>
      <c r="AH27" s="2069"/>
      <c r="AI27" s="2069"/>
      <c r="AJ27" s="2069"/>
      <c r="AK27" s="2069"/>
      <c r="AL27" s="2069"/>
      <c r="AM27" s="2069"/>
      <c r="AN27" s="2069"/>
      <c r="AO27" s="2069"/>
      <c r="AP27" s="2069"/>
      <c r="AS27" s="1376" t="s">
        <v>1190</v>
      </c>
    </row>
    <row r="28" spans="1:53" ht="24" customHeight="1">
      <c r="A28" s="1898">
        <v>8</v>
      </c>
      <c r="B28" s="1907"/>
      <c r="C28" s="1920"/>
      <c r="D28" s="1920"/>
      <c r="E28" s="2028"/>
      <c r="F28" s="2039"/>
      <c r="G28" s="2046"/>
      <c r="H28" s="2046"/>
      <c r="I28" s="2055"/>
      <c r="J28" s="2062"/>
      <c r="K28" s="2069"/>
      <c r="L28" s="2069"/>
      <c r="M28" s="2069"/>
      <c r="N28" s="2069"/>
      <c r="O28" s="2069"/>
      <c r="P28" s="2069"/>
      <c r="Q28" s="2069"/>
      <c r="R28" s="2069"/>
      <c r="S28" s="2069"/>
      <c r="T28" s="2069"/>
      <c r="U28" s="2069"/>
      <c r="V28" s="2069"/>
      <c r="W28" s="2069"/>
      <c r="X28" s="2069"/>
      <c r="Y28" s="2069"/>
      <c r="Z28" s="2069"/>
      <c r="AA28" s="2069"/>
      <c r="AB28" s="2069"/>
      <c r="AC28" s="2069"/>
      <c r="AD28" s="2069"/>
      <c r="AE28" s="2069"/>
      <c r="AF28" s="2069"/>
      <c r="AG28" s="2069"/>
      <c r="AH28" s="2069"/>
      <c r="AI28" s="2069"/>
      <c r="AJ28" s="2069"/>
      <c r="AK28" s="2069"/>
      <c r="AL28" s="2069"/>
      <c r="AM28" s="2069"/>
      <c r="AN28" s="2069"/>
      <c r="AO28" s="2069"/>
      <c r="AP28" s="2069"/>
      <c r="AS28" s="1376" t="s">
        <v>1191</v>
      </c>
    </row>
    <row r="29" spans="1:53" ht="24" customHeight="1">
      <c r="A29" s="1898">
        <v>9</v>
      </c>
      <c r="B29" s="1907"/>
      <c r="C29" s="1920"/>
      <c r="D29" s="1920"/>
      <c r="E29" s="2028"/>
      <c r="F29" s="2039"/>
      <c r="G29" s="2046"/>
      <c r="H29" s="2046"/>
      <c r="I29" s="2055"/>
      <c r="J29" s="2064"/>
      <c r="K29" s="2070"/>
      <c r="L29" s="2070"/>
      <c r="M29" s="2070"/>
      <c r="N29" s="2070"/>
      <c r="O29" s="2070"/>
      <c r="P29" s="2070"/>
      <c r="Q29" s="2070"/>
      <c r="R29" s="2070"/>
      <c r="S29" s="2070"/>
      <c r="T29" s="2070"/>
      <c r="U29" s="2070"/>
      <c r="V29" s="2070"/>
      <c r="W29" s="2070"/>
      <c r="X29" s="2070"/>
      <c r="Y29" s="2070"/>
      <c r="Z29" s="2070"/>
      <c r="AA29" s="2070"/>
      <c r="AB29" s="2070"/>
      <c r="AC29" s="2070"/>
      <c r="AD29" s="2070"/>
      <c r="AE29" s="2070"/>
      <c r="AF29" s="2070"/>
      <c r="AG29" s="2070"/>
      <c r="AH29" s="2070"/>
      <c r="AI29" s="2070"/>
      <c r="AJ29" s="2070"/>
      <c r="AK29" s="2070"/>
      <c r="AL29" s="2070"/>
      <c r="AM29" s="2070"/>
      <c r="AN29" s="2070"/>
      <c r="AO29" s="2070"/>
      <c r="AP29" s="2070"/>
      <c r="AS29" s="1376" t="s">
        <v>341</v>
      </c>
    </row>
    <row r="30" spans="1:53" ht="24" customHeight="1">
      <c r="A30" s="1901">
        <v>10</v>
      </c>
      <c r="B30" s="1910"/>
      <c r="C30" s="1923"/>
      <c r="D30" s="1923"/>
      <c r="E30" s="2031"/>
      <c r="F30" s="2040"/>
      <c r="G30" s="2047"/>
      <c r="H30" s="2047"/>
      <c r="I30" s="2056"/>
      <c r="J30" s="2065"/>
      <c r="K30" s="2070"/>
      <c r="L30" s="2070"/>
      <c r="M30" s="2070"/>
      <c r="N30" s="2070"/>
      <c r="O30" s="2070"/>
      <c r="P30" s="2070"/>
      <c r="Q30" s="2070"/>
      <c r="R30" s="2070"/>
      <c r="S30" s="2070"/>
      <c r="T30" s="2070"/>
      <c r="U30" s="2070"/>
      <c r="V30" s="2070"/>
      <c r="W30" s="2070"/>
      <c r="X30" s="2070"/>
      <c r="Y30" s="2070"/>
      <c r="Z30" s="2070"/>
      <c r="AA30" s="2070"/>
      <c r="AB30" s="2070"/>
      <c r="AC30" s="2070"/>
      <c r="AD30" s="2070"/>
      <c r="AE30" s="2070"/>
      <c r="AF30" s="2070"/>
      <c r="AG30" s="2070"/>
      <c r="AH30" s="2070"/>
      <c r="AI30" s="2070"/>
      <c r="AJ30" s="2070"/>
      <c r="AK30" s="2070"/>
      <c r="AL30" s="2070"/>
      <c r="AM30" s="2070"/>
      <c r="AN30" s="2070"/>
      <c r="AO30" s="2070"/>
      <c r="AP30" s="2070"/>
    </row>
    <row r="31" spans="1:53" ht="24" customHeight="1">
      <c r="A31" s="1900">
        <v>11</v>
      </c>
      <c r="B31" s="1909"/>
      <c r="C31" s="1922"/>
      <c r="D31" s="1922"/>
      <c r="E31" s="2032"/>
      <c r="F31" s="2042"/>
      <c r="G31" s="2049"/>
      <c r="H31" s="2049"/>
      <c r="I31" s="2058"/>
      <c r="J31" s="2063"/>
      <c r="K31" s="2069"/>
      <c r="L31" s="2069"/>
      <c r="M31" s="2069"/>
      <c r="N31" s="2069"/>
      <c r="O31" s="2069"/>
      <c r="P31" s="2069"/>
      <c r="Q31" s="2069"/>
      <c r="R31" s="2069"/>
      <c r="S31" s="2069"/>
      <c r="T31" s="2069"/>
      <c r="U31" s="2069"/>
      <c r="V31" s="2069"/>
      <c r="W31" s="2069"/>
      <c r="X31" s="2069"/>
      <c r="Y31" s="2069"/>
      <c r="Z31" s="2069"/>
      <c r="AA31" s="2069"/>
      <c r="AB31" s="2069"/>
      <c r="AC31" s="2069"/>
      <c r="AD31" s="2069"/>
      <c r="AE31" s="2069"/>
      <c r="AF31" s="2069"/>
      <c r="AG31" s="2069"/>
      <c r="AH31" s="2069"/>
      <c r="AI31" s="2069"/>
      <c r="AJ31" s="2069"/>
      <c r="AK31" s="2069"/>
      <c r="AL31" s="2069"/>
      <c r="AM31" s="2069"/>
      <c r="AN31" s="2069"/>
      <c r="AO31" s="2069"/>
      <c r="AP31" s="2069"/>
    </row>
    <row r="32" spans="1:53" ht="24" customHeight="1">
      <c r="A32" s="1898">
        <v>12</v>
      </c>
      <c r="B32" s="1907"/>
      <c r="C32" s="1920"/>
      <c r="D32" s="1920"/>
      <c r="E32" s="2028"/>
      <c r="F32" s="2039"/>
      <c r="G32" s="2046"/>
      <c r="H32" s="2046"/>
      <c r="I32" s="2055"/>
      <c r="J32" s="2062"/>
      <c r="K32" s="2069"/>
      <c r="L32" s="2069"/>
      <c r="M32" s="2069"/>
      <c r="N32" s="2069"/>
      <c r="O32" s="2069"/>
      <c r="P32" s="2069"/>
      <c r="Q32" s="2069"/>
      <c r="R32" s="2069"/>
      <c r="S32" s="2069"/>
      <c r="T32" s="2069"/>
      <c r="U32" s="2069"/>
      <c r="V32" s="2069"/>
      <c r="W32" s="2069"/>
      <c r="X32" s="2069"/>
      <c r="Y32" s="2069"/>
      <c r="Z32" s="2069"/>
      <c r="AA32" s="2069"/>
      <c r="AB32" s="2069"/>
      <c r="AC32" s="2069"/>
      <c r="AD32" s="2069"/>
      <c r="AE32" s="2069"/>
      <c r="AF32" s="2069"/>
      <c r="AG32" s="2069"/>
      <c r="AH32" s="2069"/>
      <c r="AI32" s="2069"/>
      <c r="AJ32" s="2069"/>
      <c r="AK32" s="2069"/>
      <c r="AL32" s="2069"/>
      <c r="AM32" s="2069"/>
      <c r="AN32" s="2069"/>
      <c r="AO32" s="2069"/>
      <c r="AP32" s="2069"/>
    </row>
    <row r="33" spans="1:42" ht="24" customHeight="1">
      <c r="A33" s="1898">
        <v>13</v>
      </c>
      <c r="B33" s="1907"/>
      <c r="C33" s="1920"/>
      <c r="D33" s="1920"/>
      <c r="E33" s="2028"/>
      <c r="F33" s="2039"/>
      <c r="G33" s="2046"/>
      <c r="H33" s="2046"/>
      <c r="I33" s="2055"/>
      <c r="J33" s="2062"/>
      <c r="K33" s="2069"/>
      <c r="L33" s="2069"/>
      <c r="M33" s="2069"/>
      <c r="N33" s="2069"/>
      <c r="O33" s="2069"/>
      <c r="P33" s="2069"/>
      <c r="Q33" s="2069"/>
      <c r="R33" s="2069"/>
      <c r="S33" s="2069"/>
      <c r="T33" s="2069"/>
      <c r="U33" s="2069"/>
      <c r="V33" s="2069"/>
      <c r="W33" s="2069"/>
      <c r="X33" s="2069"/>
      <c r="Y33" s="2069"/>
      <c r="Z33" s="2069"/>
      <c r="AA33" s="2069"/>
      <c r="AB33" s="2069"/>
      <c r="AC33" s="2069"/>
      <c r="AD33" s="2069"/>
      <c r="AE33" s="2069"/>
      <c r="AF33" s="2069"/>
      <c r="AG33" s="2069"/>
      <c r="AH33" s="2069"/>
      <c r="AI33" s="2069"/>
      <c r="AJ33" s="2069"/>
      <c r="AK33" s="2069"/>
      <c r="AL33" s="2069"/>
      <c r="AM33" s="2069"/>
      <c r="AN33" s="2069"/>
      <c r="AO33" s="2069"/>
      <c r="AP33" s="2069"/>
    </row>
    <row r="34" spans="1:42" ht="24" customHeight="1">
      <c r="A34" s="1898">
        <v>14</v>
      </c>
      <c r="B34" s="1907"/>
      <c r="C34" s="1920"/>
      <c r="D34" s="1920"/>
      <c r="E34" s="2028"/>
      <c r="F34" s="2039"/>
      <c r="G34" s="2046"/>
      <c r="H34" s="2046"/>
      <c r="I34" s="2055"/>
      <c r="J34" s="2062"/>
      <c r="K34" s="2069"/>
      <c r="L34" s="2069"/>
      <c r="M34" s="2069"/>
      <c r="N34" s="2069"/>
      <c r="O34" s="2069"/>
      <c r="P34" s="2069"/>
      <c r="Q34" s="2069"/>
      <c r="R34" s="2069"/>
      <c r="S34" s="2069"/>
      <c r="T34" s="2069"/>
      <c r="U34" s="2069"/>
      <c r="V34" s="2069"/>
      <c r="W34" s="2069"/>
      <c r="X34" s="2069"/>
      <c r="Y34" s="2069"/>
      <c r="Z34" s="2069"/>
      <c r="AA34" s="2069"/>
      <c r="AB34" s="2069"/>
      <c r="AC34" s="2069"/>
      <c r="AD34" s="2069"/>
      <c r="AE34" s="2069"/>
      <c r="AF34" s="2069"/>
      <c r="AG34" s="2069"/>
      <c r="AH34" s="2069"/>
      <c r="AI34" s="2069"/>
      <c r="AJ34" s="2069"/>
      <c r="AK34" s="2069"/>
      <c r="AL34" s="2069"/>
      <c r="AM34" s="2069"/>
      <c r="AN34" s="2069"/>
      <c r="AO34" s="2069"/>
      <c r="AP34" s="2069"/>
    </row>
    <row r="35" spans="1:42" ht="24" customHeight="1">
      <c r="A35" s="1901">
        <v>15</v>
      </c>
      <c r="B35" s="1910"/>
      <c r="C35" s="1923"/>
      <c r="D35" s="1923"/>
      <c r="E35" s="2031"/>
      <c r="F35" s="2040"/>
      <c r="G35" s="2047"/>
      <c r="H35" s="2047"/>
      <c r="I35" s="2056"/>
      <c r="J35" s="2066"/>
      <c r="K35" s="2069"/>
      <c r="L35" s="2069"/>
      <c r="M35" s="2069"/>
      <c r="N35" s="2069"/>
      <c r="O35" s="2069"/>
      <c r="P35" s="2069"/>
      <c r="Q35" s="2069"/>
      <c r="R35" s="2069"/>
      <c r="S35" s="2069"/>
      <c r="T35" s="2069"/>
      <c r="U35" s="2069"/>
      <c r="V35" s="2069"/>
      <c r="W35" s="2069"/>
      <c r="X35" s="2069"/>
      <c r="Y35" s="2069"/>
      <c r="Z35" s="2069"/>
      <c r="AA35" s="2069"/>
      <c r="AB35" s="2069"/>
      <c r="AC35" s="2069"/>
      <c r="AD35" s="2069"/>
      <c r="AE35" s="2069"/>
      <c r="AF35" s="2069"/>
      <c r="AG35" s="2069"/>
      <c r="AH35" s="2069"/>
      <c r="AI35" s="2069"/>
      <c r="AJ35" s="2069"/>
      <c r="AK35" s="2069"/>
      <c r="AL35" s="2069"/>
      <c r="AM35" s="2069"/>
      <c r="AN35" s="2069"/>
      <c r="AO35" s="2069"/>
      <c r="AP35" s="2069"/>
    </row>
    <row r="36" spans="1:42" ht="24" customHeight="1">
      <c r="A36" s="2008">
        <v>16</v>
      </c>
      <c r="B36" s="2011"/>
      <c r="C36" s="2018"/>
      <c r="D36" s="2018"/>
      <c r="E36" s="2032"/>
      <c r="F36" s="2042"/>
      <c r="G36" s="2049"/>
      <c r="H36" s="2049"/>
      <c r="I36" s="2058"/>
      <c r="J36" s="2061"/>
      <c r="K36" s="2069"/>
      <c r="L36" s="2069"/>
      <c r="M36" s="2069"/>
      <c r="N36" s="2069"/>
      <c r="O36" s="2069"/>
      <c r="P36" s="2069"/>
      <c r="Q36" s="2069"/>
      <c r="R36" s="2069"/>
      <c r="S36" s="2069"/>
      <c r="T36" s="2069"/>
      <c r="U36" s="2069"/>
      <c r="V36" s="2069"/>
      <c r="W36" s="2069"/>
      <c r="X36" s="2069"/>
      <c r="Y36" s="2069"/>
      <c r="Z36" s="2069"/>
      <c r="AA36" s="2069"/>
      <c r="AB36" s="2069"/>
      <c r="AC36" s="2069"/>
      <c r="AD36" s="2069"/>
      <c r="AE36" s="2069"/>
      <c r="AF36" s="2069"/>
      <c r="AG36" s="2069"/>
      <c r="AH36" s="2069"/>
      <c r="AI36" s="2069"/>
      <c r="AJ36" s="2069"/>
      <c r="AK36" s="2069"/>
      <c r="AL36" s="2069"/>
      <c r="AM36" s="2069"/>
      <c r="AN36" s="2069"/>
      <c r="AO36" s="2069"/>
      <c r="AP36" s="2069"/>
    </row>
    <row r="37" spans="1:42" ht="24" customHeight="1">
      <c r="A37" s="1898">
        <v>17</v>
      </c>
      <c r="B37" s="1907"/>
      <c r="C37" s="1920"/>
      <c r="D37" s="1920"/>
      <c r="E37" s="2028"/>
      <c r="F37" s="2039"/>
      <c r="G37" s="2046"/>
      <c r="H37" s="2046"/>
      <c r="I37" s="2055"/>
      <c r="J37" s="2062"/>
      <c r="K37" s="2069"/>
      <c r="L37" s="2069"/>
      <c r="M37" s="2069"/>
      <c r="N37" s="2069"/>
      <c r="O37" s="2069"/>
      <c r="P37" s="2069"/>
      <c r="Q37" s="2069"/>
      <c r="R37" s="2069"/>
      <c r="S37" s="2069"/>
      <c r="T37" s="2069"/>
      <c r="U37" s="2069"/>
      <c r="V37" s="2069"/>
      <c r="W37" s="2069"/>
      <c r="X37" s="2069"/>
      <c r="Y37" s="2069"/>
      <c r="Z37" s="2069"/>
      <c r="AA37" s="2069"/>
      <c r="AB37" s="2069"/>
      <c r="AC37" s="2069"/>
      <c r="AD37" s="2069"/>
      <c r="AE37" s="2069"/>
      <c r="AF37" s="2069"/>
      <c r="AG37" s="2069"/>
      <c r="AH37" s="2069"/>
      <c r="AI37" s="2069"/>
      <c r="AJ37" s="2069"/>
      <c r="AK37" s="2069"/>
      <c r="AL37" s="2069"/>
      <c r="AM37" s="2069"/>
      <c r="AN37" s="2069"/>
      <c r="AO37" s="2069"/>
      <c r="AP37" s="2069"/>
    </row>
    <row r="38" spans="1:42" ht="24" customHeight="1">
      <c r="A38" s="1898">
        <v>18</v>
      </c>
      <c r="B38" s="1907"/>
      <c r="C38" s="1920"/>
      <c r="D38" s="1920"/>
      <c r="E38" s="2028"/>
      <c r="F38" s="2039"/>
      <c r="G38" s="2046"/>
      <c r="H38" s="2046"/>
      <c r="I38" s="2055"/>
      <c r="J38" s="2062"/>
      <c r="K38" s="2069"/>
      <c r="L38" s="2069"/>
      <c r="M38" s="2069"/>
      <c r="N38" s="2069"/>
      <c r="O38" s="2069"/>
      <c r="P38" s="2069"/>
      <c r="Q38" s="2069"/>
      <c r="R38" s="2069"/>
      <c r="S38" s="2069"/>
      <c r="T38" s="2069"/>
      <c r="U38" s="2069"/>
      <c r="V38" s="2069"/>
      <c r="W38" s="2069"/>
      <c r="X38" s="2069"/>
      <c r="Y38" s="2069"/>
      <c r="Z38" s="2069"/>
      <c r="AA38" s="2069"/>
      <c r="AB38" s="2069"/>
      <c r="AC38" s="2069"/>
      <c r="AD38" s="2069"/>
      <c r="AE38" s="2069"/>
      <c r="AF38" s="2069"/>
      <c r="AG38" s="2069"/>
      <c r="AH38" s="2069"/>
      <c r="AI38" s="2069"/>
      <c r="AJ38" s="2069"/>
      <c r="AK38" s="2069"/>
      <c r="AL38" s="2069"/>
      <c r="AM38" s="2069"/>
      <c r="AN38" s="2069"/>
      <c r="AO38" s="2069"/>
      <c r="AP38" s="2069"/>
    </row>
    <row r="39" spans="1:42" ht="24" customHeight="1">
      <c r="A39" s="1898">
        <v>19</v>
      </c>
      <c r="B39" s="1907"/>
      <c r="C39" s="1920"/>
      <c r="D39" s="1920"/>
      <c r="E39" s="2028"/>
      <c r="F39" s="2039"/>
      <c r="G39" s="2046"/>
      <c r="H39" s="2046"/>
      <c r="I39" s="2055"/>
      <c r="J39" s="2062"/>
      <c r="K39" s="2069"/>
      <c r="L39" s="2069"/>
      <c r="M39" s="2069"/>
      <c r="N39" s="2069"/>
      <c r="O39" s="2069"/>
      <c r="P39" s="2069"/>
      <c r="Q39" s="2069"/>
      <c r="R39" s="2069"/>
      <c r="S39" s="2069"/>
      <c r="T39" s="2069"/>
      <c r="U39" s="2069"/>
      <c r="V39" s="2069"/>
      <c r="W39" s="2069"/>
      <c r="X39" s="2069"/>
      <c r="Y39" s="2069"/>
      <c r="Z39" s="2069"/>
      <c r="AA39" s="2069"/>
      <c r="AB39" s="2069"/>
      <c r="AC39" s="2069"/>
      <c r="AD39" s="2069"/>
      <c r="AE39" s="2069"/>
      <c r="AF39" s="2069"/>
      <c r="AG39" s="2069"/>
      <c r="AH39" s="2069"/>
      <c r="AI39" s="2069"/>
      <c r="AJ39" s="2069"/>
      <c r="AK39" s="2069"/>
      <c r="AL39" s="2069"/>
      <c r="AM39" s="2069"/>
      <c r="AN39" s="2069"/>
      <c r="AO39" s="2069"/>
      <c r="AP39" s="2069"/>
    </row>
    <row r="40" spans="1:42" ht="24" customHeight="1">
      <c r="A40" s="1902">
        <v>20</v>
      </c>
      <c r="B40" s="1911"/>
      <c r="C40" s="1924"/>
      <c r="D40" s="1924"/>
      <c r="E40" s="2033"/>
      <c r="F40" s="2043"/>
      <c r="G40" s="2050"/>
      <c r="H40" s="2050"/>
      <c r="I40" s="2059"/>
      <c r="J40" s="2067"/>
      <c r="K40" s="2069"/>
      <c r="L40" s="2069"/>
      <c r="M40" s="2069"/>
      <c r="N40" s="2069"/>
      <c r="O40" s="2069"/>
      <c r="P40" s="2069"/>
      <c r="Q40" s="2069"/>
      <c r="R40" s="2069"/>
      <c r="S40" s="2069"/>
      <c r="T40" s="2069"/>
      <c r="U40" s="2069"/>
      <c r="V40" s="2069"/>
      <c r="W40" s="2069"/>
      <c r="X40" s="2069"/>
      <c r="Y40" s="2069"/>
      <c r="Z40" s="2069"/>
      <c r="AA40" s="2069"/>
      <c r="AB40" s="2069"/>
      <c r="AC40" s="2069"/>
      <c r="AD40" s="2069"/>
      <c r="AE40" s="2069"/>
      <c r="AF40" s="2069"/>
      <c r="AG40" s="2069"/>
      <c r="AH40" s="2069"/>
      <c r="AI40" s="2069"/>
      <c r="AJ40" s="2069"/>
      <c r="AK40" s="2069"/>
      <c r="AL40" s="2069"/>
      <c r="AM40" s="2069"/>
      <c r="AN40" s="2069"/>
      <c r="AO40" s="2069"/>
      <c r="AP40" s="2069"/>
    </row>
    <row r="41" spans="1:42" ht="24">
      <c r="A41" s="1382"/>
      <c r="B41" s="2012" t="s">
        <v>1195</v>
      </c>
      <c r="C41" s="2019"/>
      <c r="D41" s="2016"/>
      <c r="E41" s="2034"/>
      <c r="H41" s="2016"/>
      <c r="I41" s="1377" t="str">
        <f>IF(B21="","",COUNTA(B21:B40))</f>
        <v/>
      </c>
    </row>
    <row r="42" spans="1:42" ht="24">
      <c r="A42" s="1382"/>
      <c r="B42" s="2012" t="s">
        <v>1145</v>
      </c>
      <c r="C42" s="2019"/>
      <c r="D42" s="2016"/>
      <c r="E42" s="2034"/>
      <c r="H42" s="2016"/>
      <c r="I42" s="1377" t="str">
        <f>IF(B21="","",COUNTIFS(E21:E40,"既取得",J21:J40,"✔"))</f>
        <v/>
      </c>
    </row>
    <row r="43" spans="1:42" ht="24">
      <c r="A43" s="1381"/>
      <c r="B43" s="2013" t="s">
        <v>1196</v>
      </c>
      <c r="C43" s="2020"/>
      <c r="D43" s="2020"/>
      <c r="E43" s="2035"/>
      <c r="H43" s="2016"/>
      <c r="I43" s="2013" t="str">
        <f>IF(B21="","",COUNTIFS(E21:E40,"取得",J21:J40,"✔"))</f>
        <v/>
      </c>
    </row>
    <row r="44" spans="1:42" ht="8.25" customHeight="1">
      <c r="B44" s="2014"/>
      <c r="C44" s="2014"/>
      <c r="D44" s="2016"/>
      <c r="E44" s="1894"/>
      <c r="F44" s="2016"/>
      <c r="G44" s="2016"/>
      <c r="H44" s="2019"/>
      <c r="I44" s="2016"/>
    </row>
    <row r="45" spans="1:42" ht="17.25">
      <c r="A45" s="1893"/>
      <c r="B45" s="2015" t="s">
        <v>1198</v>
      </c>
      <c r="C45" s="2015"/>
      <c r="D45" s="1893"/>
      <c r="E45" s="2022"/>
      <c r="F45" s="2044" t="str">
        <f>IF(B21="","",ROUNDDOWN((I43)/(I41-I42)*100,0))</f>
        <v/>
      </c>
      <c r="G45" s="2051" t="s">
        <v>434</v>
      </c>
    </row>
    <row r="46" spans="1:42" ht="11.25" customHeight="1">
      <c r="B46" s="2016"/>
      <c r="C46" s="2016"/>
      <c r="D46" s="2016"/>
      <c r="E46" s="1894"/>
      <c r="F46" s="2016"/>
      <c r="G46" s="2016"/>
      <c r="H46" s="2016"/>
      <c r="I46" s="2016"/>
    </row>
    <row r="47" spans="1:42" ht="14.25">
      <c r="A47" s="1377" t="s">
        <v>435</v>
      </c>
    </row>
    <row r="48" spans="1:42" ht="14.25">
      <c r="A48" s="1377"/>
    </row>
    <row r="49" spans="1:10" ht="14.25">
      <c r="A49" s="1377"/>
      <c r="D49" s="1376" t="s">
        <v>1372</v>
      </c>
      <c r="E49" s="1912" t="s">
        <v>1438</v>
      </c>
      <c r="F49" s="1912"/>
      <c r="G49" s="1843">
        <f>様1!$L$9</f>
        <v>0</v>
      </c>
      <c r="H49" s="1843"/>
      <c r="I49" s="1843"/>
      <c r="J49" s="1843"/>
    </row>
    <row r="50" spans="1:10" ht="14.25">
      <c r="A50" s="1377"/>
      <c r="E50" s="1912" t="s">
        <v>626</v>
      </c>
      <c r="F50" s="1912"/>
      <c r="G50" s="1843">
        <f>様1!$L$11</f>
        <v>0</v>
      </c>
      <c r="H50" s="1843"/>
      <c r="I50" s="1843"/>
      <c r="J50" s="1843"/>
    </row>
    <row r="51" spans="1:10" ht="14.25">
      <c r="A51" s="1377"/>
      <c r="E51" s="1912" t="s">
        <v>1439</v>
      </c>
      <c r="F51" s="1912"/>
      <c r="G51" s="1843">
        <f>様1!$M$13</f>
        <v>0</v>
      </c>
      <c r="H51" s="1843"/>
      <c r="I51" s="1843"/>
      <c r="J51" s="1843"/>
    </row>
    <row r="53" spans="1:10" ht="3" customHeight="1"/>
    <row r="54" spans="1:10">
      <c r="A54" s="2009" t="s">
        <v>1058</v>
      </c>
      <c r="B54" s="2009" t="s">
        <v>1122</v>
      </c>
    </row>
    <row r="55" spans="1:10">
      <c r="A55" s="2009" t="s">
        <v>1058</v>
      </c>
      <c r="B55" s="2009" t="s">
        <v>813</v>
      </c>
    </row>
  </sheetData>
  <mergeCells count="53">
    <mergeCell ref="A2:J2"/>
    <mergeCell ref="B5:D5"/>
    <mergeCell ref="E5:I5"/>
    <mergeCell ref="B6:D6"/>
    <mergeCell ref="E6:I6"/>
    <mergeCell ref="B20:D20"/>
    <mergeCell ref="F20:I20"/>
    <mergeCell ref="B21:D21"/>
    <mergeCell ref="F21:I21"/>
    <mergeCell ref="B22:D22"/>
    <mergeCell ref="F22:I22"/>
    <mergeCell ref="B23:D23"/>
    <mergeCell ref="F23:I23"/>
    <mergeCell ref="B24:D24"/>
    <mergeCell ref="F24:I24"/>
    <mergeCell ref="B25:D25"/>
    <mergeCell ref="F25:I25"/>
    <mergeCell ref="B26:D26"/>
    <mergeCell ref="F26:I26"/>
    <mergeCell ref="B27:D27"/>
    <mergeCell ref="F27:I27"/>
    <mergeCell ref="B28:D28"/>
    <mergeCell ref="F28:I28"/>
    <mergeCell ref="B29:D29"/>
    <mergeCell ref="F29:I29"/>
    <mergeCell ref="B30:D30"/>
    <mergeCell ref="F30:I30"/>
    <mergeCell ref="B31:D31"/>
    <mergeCell ref="F31:I31"/>
    <mergeCell ref="B32:D32"/>
    <mergeCell ref="F32:I32"/>
    <mergeCell ref="B33:D33"/>
    <mergeCell ref="F33:I33"/>
    <mergeCell ref="B34:D34"/>
    <mergeCell ref="F34:I34"/>
    <mergeCell ref="B35:D35"/>
    <mergeCell ref="F35:I35"/>
    <mergeCell ref="B36:D36"/>
    <mergeCell ref="F36:I36"/>
    <mergeCell ref="B37:D37"/>
    <mergeCell ref="F37:I37"/>
    <mergeCell ref="B38:D38"/>
    <mergeCell ref="F38:I38"/>
    <mergeCell ref="B39:D39"/>
    <mergeCell ref="F39:I39"/>
    <mergeCell ref="B40:D40"/>
    <mergeCell ref="F40:I40"/>
    <mergeCell ref="E49:F49"/>
    <mergeCell ref="G49:J49"/>
    <mergeCell ref="E50:F50"/>
    <mergeCell ref="G50:J50"/>
    <mergeCell ref="E51:F51"/>
    <mergeCell ref="G51:J51"/>
  </mergeCells>
  <phoneticPr fontId="16"/>
  <dataValidations count="2">
    <dataValidation type="list" allowBlank="1" showDropDown="0" showInputMessage="1" showErrorMessage="1" sqref="J21:AP40">
      <formula1>$AZ$22</formula1>
    </dataValidation>
    <dataValidation type="list" allowBlank="1" showDropDown="0" showInputMessage="1" showErrorMessage="1" sqref="E21:E40">
      <formula1>$BA$22:$BA$24</formula1>
    </dataValidation>
  </dataValidations>
  <printOptions horizontalCentered="1"/>
  <pageMargins left="0.39370078740157483" right="0.39370078740157483" top="0.39370078740157483" bottom="0.39370078740157483" header="0.19685039370078741" footer="0.19685039370078741"/>
  <pageSetup paperSize="9" scale="85" fitToWidth="1" fitToHeight="1" orientation="portrait" usePrinterDefaults="1" r:id="rId1"/>
</worksheet>
</file>

<file path=xl/worksheets/sheet36.xml><?xml version="1.0" encoding="utf-8"?>
<worksheet xmlns="http://schemas.openxmlformats.org/spreadsheetml/2006/main" xmlns:r="http://schemas.openxmlformats.org/officeDocument/2006/relationships" xmlns:mc="http://schemas.openxmlformats.org/markup-compatibility/2006">
  <sheetPr>
    <pageSetUpPr fitToPage="1"/>
  </sheetPr>
  <dimension ref="A1:BA57"/>
  <sheetViews>
    <sheetView view="pageBreakPreview" zoomScale="80" zoomScaleNormal="80" zoomScaleSheetLayoutView="80" workbookViewId="0">
      <selection activeCell="Q41" sqref="Q41"/>
    </sheetView>
  </sheetViews>
  <sheetFormatPr defaultColWidth="9" defaultRowHeight="13.5"/>
  <cols>
    <col min="1" max="1" width="3.875" style="1376" customWidth="1"/>
    <col min="2" max="2" width="3.625" style="1376" customWidth="1"/>
    <col min="3" max="4" width="12.75" style="1376" customWidth="1"/>
    <col min="5" max="5" width="11.375" style="2007" customWidth="1"/>
    <col min="6" max="7" width="9.5" style="1376" customWidth="1"/>
    <col min="8" max="8" width="11.25" style="1376" customWidth="1"/>
    <col min="9" max="9" width="13" style="1376" customWidth="1"/>
    <col min="10" max="42" width="10.75" style="1376" customWidth="1"/>
    <col min="43" max="16384" width="9" style="1376"/>
  </cols>
  <sheetData>
    <row r="1" spans="1:42" ht="20.100000000000001" customHeight="1">
      <c r="A1" s="1383" t="s">
        <v>1114</v>
      </c>
      <c r="B1" s="1903"/>
      <c r="C1" s="1903"/>
      <c r="D1" s="1917"/>
      <c r="E1" s="1917"/>
      <c r="F1" s="1917"/>
      <c r="I1" s="1402"/>
      <c r="K1" s="1402"/>
      <c r="L1" s="1402"/>
      <c r="M1" s="1402"/>
      <c r="N1" s="1402"/>
      <c r="O1" s="1402"/>
      <c r="P1" s="1402"/>
      <c r="Q1" s="1402"/>
      <c r="R1" s="1402"/>
      <c r="S1" s="1402"/>
      <c r="T1" s="1402"/>
      <c r="U1" s="1402"/>
      <c r="V1" s="1402"/>
      <c r="W1" s="1402"/>
      <c r="X1" s="1402"/>
      <c r="Y1" s="1402"/>
      <c r="Z1" s="1402"/>
      <c r="AA1" s="1402"/>
      <c r="AB1" s="1402"/>
      <c r="AC1" s="1402"/>
      <c r="AD1" s="1402"/>
      <c r="AE1" s="1402"/>
      <c r="AF1" s="1402"/>
      <c r="AG1" s="1402"/>
      <c r="AH1" s="1402"/>
      <c r="AI1" s="1402"/>
      <c r="AJ1" s="1402"/>
      <c r="AK1" s="1402"/>
      <c r="AL1" s="1402"/>
      <c r="AM1" s="1402"/>
      <c r="AN1" s="1402"/>
      <c r="AO1" s="1402"/>
      <c r="AP1" s="1402"/>
    </row>
    <row r="2" spans="1:42" ht="20.100000000000001" customHeight="1">
      <c r="A2" s="1894" t="s">
        <v>1200</v>
      </c>
      <c r="B2" s="1894"/>
      <c r="C2" s="1894"/>
      <c r="D2" s="1894"/>
      <c r="E2" s="1894"/>
      <c r="F2" s="1894"/>
      <c r="G2" s="1894"/>
      <c r="H2" s="1894"/>
      <c r="I2" s="1894"/>
      <c r="J2" s="1894"/>
      <c r="K2" s="1894"/>
      <c r="L2" s="1894"/>
      <c r="M2" s="1894"/>
      <c r="N2" s="1894"/>
      <c r="O2" s="1894"/>
      <c r="P2" s="1894"/>
      <c r="Q2" s="1894"/>
      <c r="R2" s="1894"/>
      <c r="S2" s="1894"/>
      <c r="T2" s="1894"/>
      <c r="U2" s="1894"/>
      <c r="V2" s="1894"/>
      <c r="W2" s="1894"/>
      <c r="X2" s="1894"/>
      <c r="Y2" s="1894"/>
      <c r="Z2" s="1894"/>
      <c r="AA2" s="1894"/>
      <c r="AB2" s="1894"/>
      <c r="AC2" s="1894"/>
      <c r="AD2" s="1894"/>
      <c r="AE2" s="1894"/>
      <c r="AF2" s="1894"/>
      <c r="AG2" s="1894"/>
      <c r="AH2" s="1894"/>
      <c r="AI2" s="1894"/>
      <c r="AJ2" s="1894"/>
      <c r="AK2" s="1894"/>
      <c r="AL2" s="1894"/>
      <c r="AM2" s="1894"/>
      <c r="AN2" s="1894"/>
      <c r="AO2" s="1894"/>
      <c r="AP2" s="1894"/>
    </row>
    <row r="3" spans="1:42" s="1893" customFormat="1" ht="23.25" customHeight="1">
      <c r="E3" s="2022"/>
      <c r="H3" s="1895"/>
    </row>
    <row r="4" spans="1:42" s="1893" customFormat="1" ht="10.15" customHeight="1">
      <c r="A4" s="1894"/>
      <c r="B4" s="1894"/>
      <c r="C4" s="1894"/>
      <c r="D4" s="1894"/>
      <c r="E4" s="1894"/>
      <c r="F4" s="1894"/>
      <c r="G4" s="1894"/>
      <c r="H4" s="1894"/>
      <c r="I4" s="1894"/>
    </row>
    <row r="5" spans="1:42" s="1893" customFormat="1" ht="21" customHeight="1">
      <c r="A5" s="1894"/>
      <c r="B5" s="1904" t="s">
        <v>359</v>
      </c>
      <c r="C5" s="1904"/>
      <c r="D5" s="1904"/>
      <c r="E5" s="2023">
        <f>様1!$L$11</f>
        <v>0</v>
      </c>
      <c r="F5" s="2036"/>
      <c r="G5" s="2036"/>
      <c r="H5" s="2036"/>
      <c r="I5" s="2052"/>
    </row>
    <row r="6" spans="1:42" s="1893" customFormat="1" ht="21" customHeight="1">
      <c r="A6" s="1894"/>
      <c r="B6" s="1904" t="s">
        <v>403</v>
      </c>
      <c r="C6" s="1904"/>
      <c r="D6" s="1904"/>
      <c r="E6" s="2023" t="str">
        <f>IF(様1!$G$24="","",IF(様1!$G$25="",様1!$G$24,様1!$G$25))</f>
        <v/>
      </c>
      <c r="F6" s="2036"/>
      <c r="G6" s="2036"/>
      <c r="H6" s="2036"/>
      <c r="I6" s="2052"/>
    </row>
    <row r="7" spans="1:42" ht="12" customHeight="1">
      <c r="A7" s="1895"/>
      <c r="B7" s="1895"/>
      <c r="C7" s="1895"/>
      <c r="D7" s="1895"/>
      <c r="E7" s="2025"/>
      <c r="F7" s="1895"/>
      <c r="G7" s="1895"/>
      <c r="H7" s="1895"/>
      <c r="I7" s="1895"/>
    </row>
    <row r="8" spans="1:42" ht="12" customHeight="1">
      <c r="A8" s="1895"/>
      <c r="B8" s="1376" t="s">
        <v>222</v>
      </c>
      <c r="D8" s="1895"/>
      <c r="E8" s="2025"/>
      <c r="F8" s="1895"/>
      <c r="G8" s="1895"/>
      <c r="H8" s="1895"/>
      <c r="I8" s="1895"/>
    </row>
    <row r="9" spans="1:42" ht="12" customHeight="1">
      <c r="A9" s="1895"/>
      <c r="B9" s="1380"/>
      <c r="C9" s="2017" t="s">
        <v>1113</v>
      </c>
      <c r="D9" s="2017"/>
      <c r="E9" s="2024"/>
      <c r="F9" s="2037"/>
      <c r="G9" s="2037"/>
      <c r="H9" s="2037"/>
      <c r="I9" s="2053"/>
    </row>
    <row r="10" spans="1:42" ht="12" customHeight="1">
      <c r="A10" s="1895"/>
      <c r="B10" s="1380"/>
      <c r="C10" s="2017" t="s">
        <v>1201</v>
      </c>
      <c r="D10" s="2017"/>
      <c r="E10" s="2024"/>
      <c r="F10" s="2037"/>
      <c r="G10" s="2037"/>
      <c r="H10" s="2037"/>
      <c r="I10" s="2053"/>
    </row>
    <row r="11" spans="1:42" ht="12" customHeight="1">
      <c r="A11" s="1895"/>
      <c r="B11" s="1380"/>
      <c r="C11" s="2017" t="s">
        <v>1202</v>
      </c>
      <c r="D11" s="2017"/>
      <c r="E11" s="2024"/>
      <c r="F11" s="2037"/>
      <c r="G11" s="2037"/>
      <c r="H11" s="2037"/>
      <c r="I11" s="2053"/>
    </row>
    <row r="12" spans="1:42" ht="12" customHeight="1">
      <c r="A12" s="1895"/>
      <c r="B12" s="1380"/>
      <c r="C12" s="2017" t="s">
        <v>201</v>
      </c>
      <c r="D12" s="2017"/>
      <c r="E12" s="2024"/>
      <c r="F12" s="2037"/>
      <c r="G12" s="2037"/>
      <c r="H12" s="2037"/>
      <c r="I12" s="2053"/>
    </row>
    <row r="13" spans="1:42" ht="12" customHeight="1">
      <c r="A13" s="1895"/>
      <c r="B13" s="2073"/>
      <c r="C13" s="2076" t="s">
        <v>1204</v>
      </c>
      <c r="D13" s="2076"/>
      <c r="E13" s="2080"/>
      <c r="F13" s="2083"/>
      <c r="G13" s="2083"/>
      <c r="H13" s="2083"/>
      <c r="I13" s="2087"/>
    </row>
    <row r="14" spans="1:42" ht="12" customHeight="1">
      <c r="A14" s="1895"/>
      <c r="B14" s="2074"/>
      <c r="C14" s="2077" t="s">
        <v>1205</v>
      </c>
      <c r="D14" s="2077"/>
      <c r="E14" s="2081"/>
      <c r="F14" s="2084"/>
      <c r="G14" s="2084"/>
      <c r="H14" s="2084"/>
      <c r="I14" s="2088"/>
    </row>
    <row r="15" spans="1:42" ht="12" customHeight="1">
      <c r="A15" s="1895"/>
      <c r="B15" s="2075"/>
      <c r="C15" s="2078" t="s">
        <v>978</v>
      </c>
      <c r="D15" s="2078"/>
      <c r="E15" s="2082"/>
      <c r="F15" s="2085"/>
      <c r="G15" s="2085"/>
      <c r="H15" s="2085"/>
      <c r="I15" s="2089"/>
    </row>
    <row r="16" spans="1:42" ht="12" customHeight="1">
      <c r="A16" s="1895"/>
      <c r="B16" s="1380"/>
      <c r="C16" s="2079" t="s">
        <v>424</v>
      </c>
      <c r="D16" s="2017"/>
      <c r="E16" s="2024"/>
      <c r="F16" s="2037"/>
      <c r="G16" s="2037"/>
      <c r="H16" s="2037"/>
      <c r="I16" s="2053"/>
    </row>
    <row r="17" spans="1:53" ht="11.25" customHeight="1">
      <c r="A17" s="1895"/>
      <c r="B17" s="1380"/>
      <c r="C17" s="2017" t="s">
        <v>892</v>
      </c>
      <c r="D17" s="2017"/>
      <c r="E17" s="2024"/>
      <c r="F17" s="2037"/>
      <c r="G17" s="2037"/>
      <c r="H17" s="2037"/>
      <c r="I17" s="2053"/>
    </row>
    <row r="18" spans="1:53" ht="12" customHeight="1">
      <c r="A18" s="1895"/>
      <c r="B18" s="1895"/>
      <c r="C18" s="1895"/>
      <c r="D18" s="1895"/>
      <c r="E18" s="2025"/>
      <c r="F18" s="1895"/>
      <c r="G18" s="1895"/>
      <c r="H18" s="1895"/>
      <c r="I18" s="1895"/>
    </row>
    <row r="19" spans="1:53" ht="15" customHeight="1">
      <c r="A19" s="1376" t="s">
        <v>1192</v>
      </c>
      <c r="B19" s="1895"/>
      <c r="C19" s="1895"/>
      <c r="D19" s="1895"/>
      <c r="E19" s="2025"/>
      <c r="F19" s="1895"/>
      <c r="G19" s="1895"/>
      <c r="H19" s="1895"/>
      <c r="I19" s="1895"/>
      <c r="J19" s="2060"/>
      <c r="K19" s="2060"/>
      <c r="L19" s="2060"/>
      <c r="M19" s="2060"/>
      <c r="N19" s="2060"/>
      <c r="O19" s="2060"/>
      <c r="P19" s="2060"/>
      <c r="Q19" s="2060"/>
      <c r="R19" s="2060"/>
      <c r="S19" s="2060"/>
      <c r="T19" s="2060"/>
      <c r="U19" s="2060"/>
      <c r="V19" s="2060"/>
      <c r="W19" s="2060"/>
      <c r="X19" s="2060"/>
      <c r="Y19" s="2060"/>
      <c r="Z19" s="2060"/>
      <c r="AA19" s="2060"/>
      <c r="AB19" s="2060"/>
      <c r="AC19" s="2060"/>
      <c r="AD19" s="2060"/>
      <c r="AE19" s="2060"/>
      <c r="AF19" s="2060"/>
      <c r="AG19" s="2060"/>
      <c r="AH19" s="2060"/>
      <c r="AI19" s="2060"/>
      <c r="AJ19" s="2060"/>
      <c r="AK19" s="2060"/>
      <c r="AL19" s="2060"/>
      <c r="AM19" s="2060"/>
      <c r="AN19" s="2060"/>
      <c r="AO19" s="2060"/>
      <c r="AP19" s="2060"/>
    </row>
    <row r="20" spans="1:53" ht="15" customHeight="1">
      <c r="A20" s="1376" t="s">
        <v>498</v>
      </c>
      <c r="B20" s="1895"/>
      <c r="C20" s="1895"/>
      <c r="D20" s="1895"/>
      <c r="E20" s="2025"/>
      <c r="F20" s="1895"/>
      <c r="G20" s="1895"/>
      <c r="H20" s="1895"/>
      <c r="I20" s="1895"/>
      <c r="J20" s="2060"/>
      <c r="K20" s="2060"/>
      <c r="L20" s="2060"/>
      <c r="M20" s="2060"/>
      <c r="N20" s="2060"/>
      <c r="O20" s="2060"/>
      <c r="P20" s="2060"/>
      <c r="Q20" s="2060"/>
      <c r="R20" s="2060"/>
      <c r="S20" s="2060"/>
      <c r="T20" s="2060"/>
      <c r="U20" s="2060"/>
      <c r="V20" s="2060"/>
      <c r="W20" s="2060"/>
      <c r="X20" s="2060"/>
      <c r="Y20" s="2060"/>
      <c r="Z20" s="2060"/>
      <c r="AA20" s="2060"/>
      <c r="AB20" s="2060"/>
      <c r="AC20" s="2060"/>
      <c r="AD20" s="2060"/>
      <c r="AE20" s="2060"/>
      <c r="AF20" s="2060"/>
      <c r="AG20" s="2060"/>
      <c r="AH20" s="2060"/>
      <c r="AI20" s="2060"/>
      <c r="AJ20" s="2060"/>
      <c r="AK20" s="2060"/>
      <c r="AL20" s="2060"/>
      <c r="AM20" s="2060"/>
      <c r="AN20" s="2060"/>
      <c r="AO20" s="2060"/>
      <c r="AP20" s="2060"/>
    </row>
    <row r="21" spans="1:53" ht="57" customHeight="1">
      <c r="A21" s="1896"/>
      <c r="B21" s="1905" t="s">
        <v>1141</v>
      </c>
      <c r="C21" s="1918"/>
      <c r="D21" s="1918"/>
      <c r="E21" s="2026" t="s">
        <v>847</v>
      </c>
      <c r="F21" s="1905" t="s">
        <v>983</v>
      </c>
      <c r="G21" s="1918"/>
      <c r="H21" s="1918"/>
      <c r="I21" s="1940"/>
      <c r="J21" s="1956" t="s">
        <v>1123</v>
      </c>
      <c r="K21" s="2068"/>
      <c r="L21" s="2068"/>
      <c r="M21" s="2068"/>
      <c r="N21" s="2068"/>
      <c r="O21" s="2068"/>
      <c r="P21" s="2068"/>
      <c r="Q21" s="2068"/>
      <c r="R21" s="2068"/>
      <c r="S21" s="2068"/>
      <c r="T21" s="2068"/>
      <c r="U21" s="2068"/>
      <c r="V21" s="2068"/>
      <c r="W21" s="2068"/>
      <c r="X21" s="2068"/>
      <c r="Y21" s="2068"/>
      <c r="Z21" s="2068"/>
      <c r="AA21" s="2068"/>
      <c r="AB21" s="2068"/>
      <c r="AC21" s="2068"/>
      <c r="AD21" s="2068"/>
      <c r="AE21" s="2068"/>
      <c r="AF21" s="2068"/>
      <c r="AG21" s="2068"/>
      <c r="AH21" s="2068"/>
      <c r="AI21" s="2068"/>
      <c r="AJ21" s="2068"/>
      <c r="AK21" s="2068"/>
      <c r="AL21" s="2068"/>
      <c r="AM21" s="2068"/>
      <c r="AN21" s="2068"/>
      <c r="AO21" s="2068"/>
      <c r="AP21" s="2068"/>
    </row>
    <row r="22" spans="1:53" ht="24" customHeight="1">
      <c r="A22" s="1897">
        <v>1</v>
      </c>
      <c r="B22" s="1906"/>
      <c r="C22" s="1919"/>
      <c r="D22" s="1919"/>
      <c r="E22" s="2027"/>
      <c r="F22" s="2038"/>
      <c r="G22" s="2045"/>
      <c r="H22" s="2045"/>
      <c r="I22" s="2054"/>
      <c r="J22" s="2061"/>
      <c r="K22" s="2069"/>
      <c r="L22" s="2069"/>
      <c r="M22" s="2069"/>
      <c r="N22" s="2069"/>
      <c r="O22" s="2069"/>
      <c r="P22" s="2069"/>
      <c r="Q22" s="2069"/>
      <c r="R22" s="2069"/>
      <c r="S22" s="2069"/>
      <c r="T22" s="2069"/>
      <c r="U22" s="2069"/>
      <c r="V22" s="2069"/>
      <c r="W22" s="2069"/>
      <c r="X22" s="2069"/>
      <c r="Y22" s="2069"/>
      <c r="Z22" s="2069"/>
      <c r="AA22" s="2069"/>
      <c r="AB22" s="2069"/>
      <c r="AC22" s="2069"/>
      <c r="AD22" s="2069"/>
      <c r="AE22" s="2069"/>
      <c r="AF22" s="2069"/>
      <c r="AG22" s="2069"/>
      <c r="AH22" s="2069"/>
      <c r="AI22" s="2069"/>
      <c r="AJ22" s="2069"/>
      <c r="AK22" s="2069"/>
      <c r="AL22" s="2069"/>
      <c r="AM22" s="2069"/>
      <c r="AN22" s="2069"/>
      <c r="AO22" s="2069"/>
      <c r="AP22" s="2069"/>
    </row>
    <row r="23" spans="1:53" ht="24" customHeight="1">
      <c r="A23" s="1898">
        <v>2</v>
      </c>
      <c r="B23" s="1907"/>
      <c r="C23" s="1920"/>
      <c r="D23" s="1920"/>
      <c r="E23" s="2028"/>
      <c r="F23" s="2039"/>
      <c r="G23" s="2046"/>
      <c r="H23" s="2046"/>
      <c r="I23" s="2055"/>
      <c r="J23" s="2062"/>
      <c r="K23" s="2069"/>
      <c r="L23" s="2069"/>
      <c r="M23" s="2069"/>
      <c r="N23" s="2069"/>
      <c r="O23" s="2069"/>
      <c r="P23" s="2069"/>
      <c r="Q23" s="2069"/>
      <c r="R23" s="2069"/>
      <c r="S23" s="2069"/>
      <c r="T23" s="2069"/>
      <c r="U23" s="2069"/>
      <c r="V23" s="2069"/>
      <c r="W23" s="2069"/>
      <c r="X23" s="2069"/>
      <c r="Y23" s="2069"/>
      <c r="Z23" s="2069"/>
      <c r="AA23" s="2069"/>
      <c r="AB23" s="2069"/>
      <c r="AC23" s="2069"/>
      <c r="AD23" s="2069"/>
      <c r="AE23" s="2069"/>
      <c r="AF23" s="2069"/>
      <c r="AG23" s="2069"/>
      <c r="AH23" s="2069"/>
      <c r="AI23" s="2069"/>
      <c r="AJ23" s="2069"/>
      <c r="AK23" s="2069"/>
      <c r="AL23" s="2069"/>
      <c r="AM23" s="2069"/>
      <c r="AN23" s="2069"/>
      <c r="AO23" s="2069"/>
      <c r="AP23" s="2069"/>
      <c r="AS23" s="1376" t="s">
        <v>450</v>
      </c>
      <c r="AZ23" s="1376" t="s">
        <v>1083</v>
      </c>
      <c r="BA23" s="1376" t="s">
        <v>1193</v>
      </c>
    </row>
    <row r="24" spans="1:53" ht="24" customHeight="1">
      <c r="A24" s="1898">
        <v>3</v>
      </c>
      <c r="B24" s="1907"/>
      <c r="C24" s="1920"/>
      <c r="D24" s="1920"/>
      <c r="E24" s="2028"/>
      <c r="F24" s="2039"/>
      <c r="G24" s="2046"/>
      <c r="H24" s="2046"/>
      <c r="I24" s="2055"/>
      <c r="J24" s="2062"/>
      <c r="K24" s="2069"/>
      <c r="L24" s="2069"/>
      <c r="M24" s="2069"/>
      <c r="N24" s="2069"/>
      <c r="O24" s="2069"/>
      <c r="P24" s="2069"/>
      <c r="Q24" s="2069"/>
      <c r="R24" s="2069"/>
      <c r="S24" s="2069"/>
      <c r="T24" s="2069"/>
      <c r="U24" s="2069"/>
      <c r="V24" s="2069"/>
      <c r="W24" s="2069"/>
      <c r="X24" s="2069"/>
      <c r="Y24" s="2069"/>
      <c r="Z24" s="2069"/>
      <c r="AA24" s="2069"/>
      <c r="AB24" s="2069"/>
      <c r="AC24" s="2069"/>
      <c r="AD24" s="2069"/>
      <c r="AE24" s="2069"/>
      <c r="AF24" s="2069"/>
      <c r="AG24" s="2069"/>
      <c r="AH24" s="2069"/>
      <c r="AI24" s="2069"/>
      <c r="AJ24" s="2069"/>
      <c r="AK24" s="2069"/>
      <c r="AL24" s="2069"/>
      <c r="AM24" s="2069"/>
      <c r="AN24" s="2069"/>
      <c r="AO24" s="2069"/>
      <c r="AP24" s="2069"/>
      <c r="AS24" s="1376" t="s">
        <v>377</v>
      </c>
      <c r="BA24" s="1376" t="s">
        <v>1194</v>
      </c>
    </row>
    <row r="25" spans="1:53" ht="24" customHeight="1">
      <c r="A25" s="1898">
        <v>4</v>
      </c>
      <c r="B25" s="1907"/>
      <c r="C25" s="1920"/>
      <c r="D25" s="1920"/>
      <c r="E25" s="2028"/>
      <c r="F25" s="2039"/>
      <c r="G25" s="2046"/>
      <c r="H25" s="2046"/>
      <c r="I25" s="2055"/>
      <c r="J25" s="2062"/>
      <c r="K25" s="2069"/>
      <c r="L25" s="2069"/>
      <c r="M25" s="2069"/>
      <c r="N25" s="2069"/>
      <c r="O25" s="2069"/>
      <c r="P25" s="2069"/>
      <c r="Q25" s="2069"/>
      <c r="R25" s="2069"/>
      <c r="S25" s="2069"/>
      <c r="T25" s="2069"/>
      <c r="U25" s="2069"/>
      <c r="V25" s="2069"/>
      <c r="W25" s="2069"/>
      <c r="X25" s="2069"/>
      <c r="Y25" s="2069"/>
      <c r="Z25" s="2069"/>
      <c r="AA25" s="2069"/>
      <c r="AB25" s="2069"/>
      <c r="AC25" s="2069"/>
      <c r="AD25" s="2069"/>
      <c r="AE25" s="2069"/>
      <c r="AF25" s="2069"/>
      <c r="AG25" s="2069"/>
      <c r="AH25" s="2069"/>
      <c r="AI25" s="2069"/>
      <c r="AJ25" s="2069"/>
      <c r="AK25" s="2069"/>
      <c r="AL25" s="2069"/>
      <c r="AM25" s="2069"/>
      <c r="AN25" s="2069"/>
      <c r="AO25" s="2069"/>
      <c r="AP25" s="2069"/>
      <c r="AS25" s="1376" t="s">
        <v>1189</v>
      </c>
      <c r="BA25" s="1376" t="s">
        <v>230</v>
      </c>
    </row>
    <row r="26" spans="1:53" ht="24" customHeight="1">
      <c r="A26" s="1899">
        <v>5</v>
      </c>
      <c r="B26" s="1908"/>
      <c r="C26" s="1921"/>
      <c r="D26" s="1921"/>
      <c r="E26" s="2029"/>
      <c r="F26" s="2040"/>
      <c r="G26" s="2047"/>
      <c r="H26" s="2047"/>
      <c r="I26" s="2056"/>
      <c r="J26" s="2061"/>
      <c r="K26" s="2069"/>
      <c r="L26" s="2069"/>
      <c r="M26" s="2069"/>
      <c r="N26" s="2069"/>
      <c r="O26" s="2069"/>
      <c r="P26" s="2069"/>
      <c r="Q26" s="2069"/>
      <c r="R26" s="2069"/>
      <c r="S26" s="2069"/>
      <c r="T26" s="2069"/>
      <c r="U26" s="2069"/>
      <c r="V26" s="2069"/>
      <c r="W26" s="2069"/>
      <c r="X26" s="2069"/>
      <c r="Y26" s="2069"/>
      <c r="Z26" s="2069"/>
      <c r="AA26" s="2069"/>
      <c r="AB26" s="2069"/>
      <c r="AC26" s="2069"/>
      <c r="AD26" s="2069"/>
      <c r="AE26" s="2069"/>
      <c r="AF26" s="2069"/>
      <c r="AG26" s="2069"/>
      <c r="AH26" s="2069"/>
      <c r="AI26" s="2069"/>
      <c r="AJ26" s="2069"/>
      <c r="AK26" s="2069"/>
      <c r="AL26" s="2069"/>
      <c r="AM26" s="2069"/>
      <c r="AN26" s="2069"/>
      <c r="AO26" s="2069"/>
      <c r="AP26" s="2069"/>
      <c r="AS26" s="1376" t="s">
        <v>900</v>
      </c>
    </row>
    <row r="27" spans="1:53" ht="24" customHeight="1">
      <c r="A27" s="1900">
        <v>6</v>
      </c>
      <c r="B27" s="1909"/>
      <c r="C27" s="1922"/>
      <c r="D27" s="1922"/>
      <c r="E27" s="2030"/>
      <c r="F27" s="2041"/>
      <c r="G27" s="2048"/>
      <c r="H27" s="2048"/>
      <c r="I27" s="2057"/>
      <c r="J27" s="2063"/>
      <c r="K27" s="2069"/>
      <c r="L27" s="2069"/>
      <c r="M27" s="2069"/>
      <c r="N27" s="2069"/>
      <c r="O27" s="2069"/>
      <c r="P27" s="2069"/>
      <c r="Q27" s="2069"/>
      <c r="R27" s="2069"/>
      <c r="S27" s="2069"/>
      <c r="T27" s="2069"/>
      <c r="U27" s="2069"/>
      <c r="V27" s="2069"/>
      <c r="W27" s="2069"/>
      <c r="X27" s="2069"/>
      <c r="Y27" s="2069"/>
      <c r="Z27" s="2069"/>
      <c r="AA27" s="2069"/>
      <c r="AB27" s="2069"/>
      <c r="AC27" s="2069"/>
      <c r="AD27" s="2069"/>
      <c r="AE27" s="2069"/>
      <c r="AF27" s="2069"/>
      <c r="AG27" s="2069"/>
      <c r="AH27" s="2069"/>
      <c r="AI27" s="2069"/>
      <c r="AJ27" s="2069"/>
      <c r="AK27" s="2069"/>
      <c r="AL27" s="2069"/>
      <c r="AM27" s="2069"/>
      <c r="AN27" s="2069"/>
      <c r="AO27" s="2069"/>
      <c r="AP27" s="2069"/>
      <c r="AS27" s="1376" t="s">
        <v>1112</v>
      </c>
    </row>
    <row r="28" spans="1:53" ht="24" customHeight="1">
      <c r="A28" s="1898">
        <v>7</v>
      </c>
      <c r="B28" s="1907"/>
      <c r="C28" s="1920"/>
      <c r="D28" s="1920"/>
      <c r="E28" s="2028"/>
      <c r="F28" s="2039"/>
      <c r="G28" s="2046"/>
      <c r="H28" s="2046"/>
      <c r="I28" s="2055"/>
      <c r="J28" s="2062"/>
      <c r="K28" s="2069"/>
      <c r="L28" s="2069"/>
      <c r="M28" s="2069"/>
      <c r="N28" s="2069"/>
      <c r="O28" s="2069"/>
      <c r="P28" s="2069"/>
      <c r="Q28" s="2069"/>
      <c r="R28" s="2069"/>
      <c r="S28" s="2069"/>
      <c r="T28" s="2069"/>
      <c r="U28" s="2069"/>
      <c r="V28" s="2069"/>
      <c r="W28" s="2069"/>
      <c r="X28" s="2069"/>
      <c r="Y28" s="2069"/>
      <c r="Z28" s="2069"/>
      <c r="AA28" s="2069"/>
      <c r="AB28" s="2069"/>
      <c r="AC28" s="2069"/>
      <c r="AD28" s="2069"/>
      <c r="AE28" s="2069"/>
      <c r="AF28" s="2069"/>
      <c r="AG28" s="2069"/>
      <c r="AH28" s="2069"/>
      <c r="AI28" s="2069"/>
      <c r="AJ28" s="2069"/>
      <c r="AK28" s="2069"/>
      <c r="AL28" s="2069"/>
      <c r="AM28" s="2069"/>
      <c r="AN28" s="2069"/>
      <c r="AO28" s="2069"/>
      <c r="AP28" s="2069"/>
      <c r="AS28" s="1376" t="s">
        <v>1190</v>
      </c>
    </row>
    <row r="29" spans="1:53" ht="24" customHeight="1">
      <c r="A29" s="1898">
        <v>8</v>
      </c>
      <c r="B29" s="1907"/>
      <c r="C29" s="1920"/>
      <c r="D29" s="1920"/>
      <c r="E29" s="2028"/>
      <c r="F29" s="2039"/>
      <c r="G29" s="2046"/>
      <c r="H29" s="2046"/>
      <c r="I29" s="2055"/>
      <c r="J29" s="2062"/>
      <c r="K29" s="2069"/>
      <c r="L29" s="2069"/>
      <c r="M29" s="2069"/>
      <c r="N29" s="2069"/>
      <c r="O29" s="2069"/>
      <c r="P29" s="2069"/>
      <c r="Q29" s="2069"/>
      <c r="R29" s="2069"/>
      <c r="S29" s="2069"/>
      <c r="T29" s="2069"/>
      <c r="U29" s="2069"/>
      <c r="V29" s="2069"/>
      <c r="W29" s="2069"/>
      <c r="X29" s="2069"/>
      <c r="Y29" s="2069"/>
      <c r="Z29" s="2069"/>
      <c r="AA29" s="2069"/>
      <c r="AB29" s="2069"/>
      <c r="AC29" s="2069"/>
      <c r="AD29" s="2069"/>
      <c r="AE29" s="2069"/>
      <c r="AF29" s="2069"/>
      <c r="AG29" s="2069"/>
      <c r="AH29" s="2069"/>
      <c r="AI29" s="2069"/>
      <c r="AJ29" s="2069"/>
      <c r="AK29" s="2069"/>
      <c r="AL29" s="2069"/>
      <c r="AM29" s="2069"/>
      <c r="AN29" s="2069"/>
      <c r="AO29" s="2069"/>
      <c r="AP29" s="2069"/>
      <c r="AS29" s="1376" t="s">
        <v>1191</v>
      </c>
    </row>
    <row r="30" spans="1:53" ht="24" customHeight="1">
      <c r="A30" s="1898">
        <v>9</v>
      </c>
      <c r="B30" s="1907"/>
      <c r="C30" s="1920"/>
      <c r="D30" s="1920"/>
      <c r="E30" s="2028"/>
      <c r="F30" s="2039"/>
      <c r="G30" s="2046"/>
      <c r="H30" s="2046"/>
      <c r="I30" s="2055"/>
      <c r="J30" s="2064"/>
      <c r="K30" s="2070"/>
      <c r="L30" s="2070"/>
      <c r="M30" s="2070"/>
      <c r="N30" s="2070"/>
      <c r="O30" s="2070"/>
      <c r="P30" s="2070"/>
      <c r="Q30" s="2070"/>
      <c r="R30" s="2070"/>
      <c r="S30" s="2070"/>
      <c r="T30" s="2070"/>
      <c r="U30" s="2070"/>
      <c r="V30" s="2070"/>
      <c r="W30" s="2070"/>
      <c r="X30" s="2070"/>
      <c r="Y30" s="2070"/>
      <c r="Z30" s="2070"/>
      <c r="AA30" s="2070"/>
      <c r="AB30" s="2070"/>
      <c r="AC30" s="2070"/>
      <c r="AD30" s="2070"/>
      <c r="AE30" s="2070"/>
      <c r="AF30" s="2070"/>
      <c r="AG30" s="2070"/>
      <c r="AH30" s="2070"/>
      <c r="AI30" s="2070"/>
      <c r="AJ30" s="2070"/>
      <c r="AK30" s="2070"/>
      <c r="AL30" s="2070"/>
      <c r="AM30" s="2070"/>
      <c r="AN30" s="2070"/>
      <c r="AO30" s="2070"/>
      <c r="AP30" s="2070"/>
      <c r="AS30" s="1376" t="s">
        <v>341</v>
      </c>
    </row>
    <row r="31" spans="1:53" ht="24" customHeight="1">
      <c r="A31" s="1901">
        <v>10</v>
      </c>
      <c r="B31" s="1910"/>
      <c r="C31" s="1923"/>
      <c r="D31" s="1923"/>
      <c r="E31" s="2031"/>
      <c r="F31" s="2040"/>
      <c r="G31" s="2047"/>
      <c r="H31" s="2047"/>
      <c r="I31" s="2056"/>
      <c r="J31" s="2090"/>
      <c r="K31" s="2070"/>
      <c r="L31" s="2070"/>
      <c r="M31" s="2070"/>
      <c r="N31" s="2070"/>
      <c r="O31" s="2070"/>
      <c r="P31" s="2070"/>
      <c r="Q31" s="2070"/>
      <c r="R31" s="2070"/>
      <c r="S31" s="2070"/>
      <c r="T31" s="2070"/>
      <c r="U31" s="2070"/>
      <c r="V31" s="2070"/>
      <c r="W31" s="2070"/>
      <c r="X31" s="2070"/>
      <c r="Y31" s="2070"/>
      <c r="Z31" s="2070"/>
      <c r="AA31" s="2070"/>
      <c r="AB31" s="2070"/>
      <c r="AC31" s="2070"/>
      <c r="AD31" s="2070"/>
      <c r="AE31" s="2070"/>
      <c r="AF31" s="2070"/>
      <c r="AG31" s="2070"/>
      <c r="AH31" s="2070"/>
      <c r="AI31" s="2070"/>
      <c r="AJ31" s="2070"/>
      <c r="AK31" s="2070"/>
      <c r="AL31" s="2070"/>
      <c r="AM31" s="2070"/>
      <c r="AN31" s="2070"/>
      <c r="AO31" s="2070"/>
      <c r="AP31" s="2070"/>
    </row>
    <row r="32" spans="1:53" ht="24" customHeight="1">
      <c r="A32" s="1900">
        <v>11</v>
      </c>
      <c r="B32" s="1909"/>
      <c r="C32" s="1922"/>
      <c r="D32" s="1922"/>
      <c r="E32" s="2032"/>
      <c r="F32" s="2042"/>
      <c r="G32" s="2049"/>
      <c r="H32" s="2049"/>
      <c r="I32" s="2058"/>
      <c r="J32" s="2063"/>
      <c r="K32" s="2069"/>
      <c r="L32" s="2069"/>
      <c r="M32" s="2069"/>
      <c r="N32" s="2069"/>
      <c r="O32" s="2069"/>
      <c r="P32" s="2069"/>
      <c r="Q32" s="2069"/>
      <c r="R32" s="2069"/>
      <c r="S32" s="2069"/>
      <c r="T32" s="2069"/>
      <c r="U32" s="2069"/>
      <c r="V32" s="2069"/>
      <c r="W32" s="2069"/>
      <c r="X32" s="2069"/>
      <c r="Y32" s="2069"/>
      <c r="Z32" s="2069"/>
      <c r="AA32" s="2069"/>
      <c r="AB32" s="2069"/>
      <c r="AC32" s="2069"/>
      <c r="AD32" s="2069"/>
      <c r="AE32" s="2069"/>
      <c r="AF32" s="2069"/>
      <c r="AG32" s="2069"/>
      <c r="AH32" s="2069"/>
      <c r="AI32" s="2069"/>
      <c r="AJ32" s="2069"/>
      <c r="AK32" s="2069"/>
      <c r="AL32" s="2069"/>
      <c r="AM32" s="2069"/>
      <c r="AN32" s="2069"/>
      <c r="AO32" s="2069"/>
      <c r="AP32" s="2069"/>
    </row>
    <row r="33" spans="1:42" ht="24" customHeight="1">
      <c r="A33" s="1898">
        <v>12</v>
      </c>
      <c r="B33" s="1907"/>
      <c r="C33" s="1920"/>
      <c r="D33" s="1920"/>
      <c r="E33" s="2028"/>
      <c r="F33" s="2039"/>
      <c r="G33" s="2046"/>
      <c r="H33" s="2046"/>
      <c r="I33" s="2055"/>
      <c r="J33" s="2062"/>
      <c r="K33" s="2069"/>
      <c r="L33" s="2069"/>
      <c r="M33" s="2069"/>
      <c r="N33" s="2069"/>
      <c r="O33" s="2069"/>
      <c r="P33" s="2069"/>
      <c r="Q33" s="2069"/>
      <c r="R33" s="2069"/>
      <c r="S33" s="2069"/>
      <c r="T33" s="2069"/>
      <c r="U33" s="2069"/>
      <c r="V33" s="2069"/>
      <c r="W33" s="2069"/>
      <c r="X33" s="2069"/>
      <c r="Y33" s="2069"/>
      <c r="Z33" s="2069"/>
      <c r="AA33" s="2069"/>
      <c r="AB33" s="2069"/>
      <c r="AC33" s="2069"/>
      <c r="AD33" s="2069"/>
      <c r="AE33" s="2069"/>
      <c r="AF33" s="2069"/>
      <c r="AG33" s="2069"/>
      <c r="AH33" s="2069"/>
      <c r="AI33" s="2069"/>
      <c r="AJ33" s="2069"/>
      <c r="AK33" s="2069"/>
      <c r="AL33" s="2069"/>
      <c r="AM33" s="2069"/>
      <c r="AN33" s="2069"/>
      <c r="AO33" s="2069"/>
      <c r="AP33" s="2069"/>
    </row>
    <row r="34" spans="1:42" ht="24" customHeight="1">
      <c r="A34" s="1898">
        <v>13</v>
      </c>
      <c r="B34" s="1907"/>
      <c r="C34" s="1920"/>
      <c r="D34" s="1920"/>
      <c r="E34" s="2028"/>
      <c r="F34" s="2039"/>
      <c r="G34" s="2046"/>
      <c r="H34" s="2046"/>
      <c r="I34" s="2055"/>
      <c r="J34" s="2062"/>
      <c r="K34" s="2069"/>
      <c r="L34" s="2069"/>
      <c r="M34" s="2069"/>
      <c r="N34" s="2069"/>
      <c r="O34" s="2069"/>
      <c r="P34" s="2069"/>
      <c r="Q34" s="2069"/>
      <c r="R34" s="2069"/>
      <c r="S34" s="2069"/>
      <c r="T34" s="2069"/>
      <c r="U34" s="2069"/>
      <c r="V34" s="2069"/>
      <c r="W34" s="2069"/>
      <c r="X34" s="2069"/>
      <c r="Y34" s="2069"/>
      <c r="Z34" s="2069"/>
      <c r="AA34" s="2069"/>
      <c r="AB34" s="2069"/>
      <c r="AC34" s="2069"/>
      <c r="AD34" s="2069"/>
      <c r="AE34" s="2069"/>
      <c r="AF34" s="2069"/>
      <c r="AG34" s="2069"/>
      <c r="AH34" s="2069"/>
      <c r="AI34" s="2069"/>
      <c r="AJ34" s="2069"/>
      <c r="AK34" s="2069"/>
      <c r="AL34" s="2069"/>
      <c r="AM34" s="2069"/>
      <c r="AN34" s="2069"/>
      <c r="AO34" s="2069"/>
      <c r="AP34" s="2069"/>
    </row>
    <row r="35" spans="1:42" ht="24" customHeight="1">
      <c r="A35" s="1898">
        <v>14</v>
      </c>
      <c r="B35" s="1907"/>
      <c r="C35" s="1920"/>
      <c r="D35" s="1920"/>
      <c r="E35" s="2028"/>
      <c r="F35" s="2039"/>
      <c r="G35" s="2046"/>
      <c r="H35" s="2046"/>
      <c r="I35" s="2055"/>
      <c r="J35" s="2062"/>
      <c r="K35" s="2069"/>
      <c r="L35" s="2069"/>
      <c r="M35" s="2069"/>
      <c r="N35" s="2069"/>
      <c r="O35" s="2069"/>
      <c r="P35" s="2069"/>
      <c r="Q35" s="2069"/>
      <c r="R35" s="2069"/>
      <c r="S35" s="2069"/>
      <c r="T35" s="2069"/>
      <c r="U35" s="2069"/>
      <c r="V35" s="2069"/>
      <c r="W35" s="2069"/>
      <c r="X35" s="2069"/>
      <c r="Y35" s="2069"/>
      <c r="Z35" s="2069"/>
      <c r="AA35" s="2069"/>
      <c r="AB35" s="2069"/>
      <c r="AC35" s="2069"/>
      <c r="AD35" s="2069"/>
      <c r="AE35" s="2069"/>
      <c r="AF35" s="2069"/>
      <c r="AG35" s="2069"/>
      <c r="AH35" s="2069"/>
      <c r="AI35" s="2069"/>
      <c r="AJ35" s="2069"/>
      <c r="AK35" s="2069"/>
      <c r="AL35" s="2069"/>
      <c r="AM35" s="2069"/>
      <c r="AN35" s="2069"/>
      <c r="AO35" s="2069"/>
      <c r="AP35" s="2069"/>
    </row>
    <row r="36" spans="1:42" ht="24" customHeight="1">
      <c r="A36" s="1901">
        <v>15</v>
      </c>
      <c r="B36" s="1910"/>
      <c r="C36" s="1923"/>
      <c r="D36" s="1923"/>
      <c r="E36" s="2031"/>
      <c r="F36" s="2040"/>
      <c r="G36" s="2047"/>
      <c r="H36" s="2047"/>
      <c r="I36" s="2056"/>
      <c r="J36" s="2066"/>
      <c r="K36" s="2069"/>
      <c r="L36" s="2069"/>
      <c r="M36" s="2069"/>
      <c r="N36" s="2069"/>
      <c r="O36" s="2069"/>
      <c r="P36" s="2069"/>
      <c r="Q36" s="2069"/>
      <c r="R36" s="2069"/>
      <c r="S36" s="2069"/>
      <c r="T36" s="2069"/>
      <c r="U36" s="2069"/>
      <c r="V36" s="2069"/>
      <c r="W36" s="2069"/>
      <c r="X36" s="2069"/>
      <c r="Y36" s="2069"/>
      <c r="Z36" s="2069"/>
      <c r="AA36" s="2069"/>
      <c r="AB36" s="2069"/>
      <c r="AC36" s="2069"/>
      <c r="AD36" s="2069"/>
      <c r="AE36" s="2069"/>
      <c r="AF36" s="2069"/>
      <c r="AG36" s="2069"/>
      <c r="AH36" s="2069"/>
      <c r="AI36" s="2069"/>
      <c r="AJ36" s="2069"/>
      <c r="AK36" s="2069"/>
      <c r="AL36" s="2069"/>
      <c r="AM36" s="2069"/>
      <c r="AN36" s="2069"/>
      <c r="AO36" s="2069"/>
      <c r="AP36" s="2069"/>
    </row>
    <row r="37" spans="1:42" ht="24" customHeight="1">
      <c r="A37" s="2008">
        <v>16</v>
      </c>
      <c r="B37" s="2011"/>
      <c r="C37" s="2018"/>
      <c r="D37" s="2018"/>
      <c r="E37" s="2032"/>
      <c r="F37" s="2042"/>
      <c r="G37" s="2049"/>
      <c r="H37" s="2049"/>
      <c r="I37" s="2058"/>
      <c r="J37" s="2061"/>
      <c r="K37" s="2069"/>
      <c r="L37" s="2069"/>
      <c r="M37" s="2069"/>
      <c r="N37" s="2069"/>
      <c r="O37" s="2069"/>
      <c r="P37" s="2069"/>
      <c r="Q37" s="2069"/>
      <c r="R37" s="2069"/>
      <c r="S37" s="2069"/>
      <c r="T37" s="2069"/>
      <c r="U37" s="2069"/>
      <c r="V37" s="2069"/>
      <c r="W37" s="2069"/>
      <c r="X37" s="2069"/>
      <c r="Y37" s="2069"/>
      <c r="Z37" s="2069"/>
      <c r="AA37" s="2069"/>
      <c r="AB37" s="2069"/>
      <c r="AC37" s="2069"/>
      <c r="AD37" s="2069"/>
      <c r="AE37" s="2069"/>
      <c r="AF37" s="2069"/>
      <c r="AG37" s="2069"/>
      <c r="AH37" s="2069"/>
      <c r="AI37" s="2069"/>
      <c r="AJ37" s="2069"/>
      <c r="AK37" s="2069"/>
      <c r="AL37" s="2069"/>
      <c r="AM37" s="2069"/>
      <c r="AN37" s="2069"/>
      <c r="AO37" s="2069"/>
      <c r="AP37" s="2069"/>
    </row>
    <row r="38" spans="1:42" ht="24" customHeight="1">
      <c r="A38" s="1898">
        <v>17</v>
      </c>
      <c r="B38" s="1907"/>
      <c r="C38" s="1920"/>
      <c r="D38" s="1920"/>
      <c r="E38" s="2028"/>
      <c r="F38" s="2039"/>
      <c r="G38" s="2046"/>
      <c r="H38" s="2046"/>
      <c r="I38" s="2055"/>
      <c r="J38" s="2062"/>
      <c r="K38" s="2069"/>
      <c r="L38" s="2069"/>
      <c r="M38" s="2069"/>
      <c r="N38" s="2069"/>
      <c r="O38" s="2069"/>
      <c r="P38" s="2069"/>
      <c r="Q38" s="2069"/>
      <c r="R38" s="2069"/>
      <c r="S38" s="2069"/>
      <c r="T38" s="2069"/>
      <c r="U38" s="2069"/>
      <c r="V38" s="2069"/>
      <c r="W38" s="2069"/>
      <c r="X38" s="2069"/>
      <c r="Y38" s="2069"/>
      <c r="Z38" s="2069"/>
      <c r="AA38" s="2069"/>
      <c r="AB38" s="2069"/>
      <c r="AC38" s="2069"/>
      <c r="AD38" s="2069"/>
      <c r="AE38" s="2069"/>
      <c r="AF38" s="2069"/>
      <c r="AG38" s="2069"/>
      <c r="AH38" s="2069"/>
      <c r="AI38" s="2069"/>
      <c r="AJ38" s="2069"/>
      <c r="AK38" s="2069"/>
      <c r="AL38" s="2069"/>
      <c r="AM38" s="2069"/>
      <c r="AN38" s="2069"/>
      <c r="AO38" s="2069"/>
      <c r="AP38" s="2069"/>
    </row>
    <row r="39" spans="1:42" ht="24" customHeight="1">
      <c r="A39" s="1898">
        <v>18</v>
      </c>
      <c r="B39" s="1907"/>
      <c r="C39" s="1920"/>
      <c r="D39" s="1920"/>
      <c r="E39" s="2028"/>
      <c r="F39" s="2039"/>
      <c r="G39" s="2046"/>
      <c r="H39" s="2046"/>
      <c r="I39" s="2055"/>
      <c r="J39" s="2062"/>
      <c r="K39" s="2069"/>
      <c r="L39" s="2069"/>
      <c r="M39" s="2069"/>
      <c r="N39" s="2069"/>
      <c r="O39" s="2069"/>
      <c r="P39" s="2069"/>
      <c r="Q39" s="2069"/>
      <c r="R39" s="2069"/>
      <c r="S39" s="2069"/>
      <c r="T39" s="2069"/>
      <c r="U39" s="2069"/>
      <c r="V39" s="2069"/>
      <c r="W39" s="2069"/>
      <c r="X39" s="2069"/>
      <c r="Y39" s="2069"/>
      <c r="Z39" s="2069"/>
      <c r="AA39" s="2069"/>
      <c r="AB39" s="2069"/>
      <c r="AC39" s="2069"/>
      <c r="AD39" s="2069"/>
      <c r="AE39" s="2069"/>
      <c r="AF39" s="2069"/>
      <c r="AG39" s="2069"/>
      <c r="AH39" s="2069"/>
      <c r="AI39" s="2069"/>
      <c r="AJ39" s="2069"/>
      <c r="AK39" s="2069"/>
      <c r="AL39" s="2069"/>
      <c r="AM39" s="2069"/>
      <c r="AN39" s="2069"/>
      <c r="AO39" s="2069"/>
      <c r="AP39" s="2069"/>
    </row>
    <row r="40" spans="1:42" ht="24" customHeight="1">
      <c r="A40" s="1898">
        <v>19</v>
      </c>
      <c r="B40" s="1907"/>
      <c r="C40" s="1920"/>
      <c r="D40" s="1920"/>
      <c r="E40" s="2028"/>
      <c r="F40" s="2039"/>
      <c r="G40" s="2046"/>
      <c r="H40" s="2046"/>
      <c r="I40" s="2055"/>
      <c r="J40" s="2062"/>
      <c r="K40" s="2069"/>
      <c r="L40" s="2069"/>
      <c r="M40" s="2069"/>
      <c r="N40" s="2069"/>
      <c r="O40" s="2069"/>
      <c r="P40" s="2069"/>
      <c r="Q40" s="2069"/>
      <c r="R40" s="2069"/>
      <c r="S40" s="2069"/>
      <c r="T40" s="2069"/>
      <c r="U40" s="2069"/>
      <c r="V40" s="2069"/>
      <c r="W40" s="2069"/>
      <c r="X40" s="2069"/>
      <c r="Y40" s="2069"/>
      <c r="Z40" s="2069"/>
      <c r="AA40" s="2069"/>
      <c r="AB40" s="2069"/>
      <c r="AC40" s="2069"/>
      <c r="AD40" s="2069"/>
      <c r="AE40" s="2069"/>
      <c r="AF40" s="2069"/>
      <c r="AG40" s="2069"/>
      <c r="AH40" s="2069"/>
      <c r="AI40" s="2069"/>
      <c r="AJ40" s="2069"/>
      <c r="AK40" s="2069"/>
      <c r="AL40" s="2069"/>
      <c r="AM40" s="2069"/>
      <c r="AN40" s="2069"/>
      <c r="AO40" s="2069"/>
      <c r="AP40" s="2069"/>
    </row>
    <row r="41" spans="1:42" ht="24" customHeight="1">
      <c r="A41" s="1902">
        <v>20</v>
      </c>
      <c r="B41" s="1911"/>
      <c r="C41" s="1924"/>
      <c r="D41" s="1924"/>
      <c r="E41" s="2033"/>
      <c r="F41" s="2043"/>
      <c r="G41" s="2050"/>
      <c r="H41" s="2050"/>
      <c r="I41" s="2059"/>
      <c r="J41" s="2067"/>
      <c r="K41" s="2069"/>
      <c r="L41" s="2069"/>
      <c r="M41" s="2069"/>
      <c r="N41" s="2069"/>
      <c r="O41" s="2069"/>
      <c r="P41" s="2069"/>
      <c r="Q41" s="2069"/>
      <c r="R41" s="2069"/>
      <c r="S41" s="2069"/>
      <c r="T41" s="2069"/>
      <c r="U41" s="2069"/>
      <c r="V41" s="2069"/>
      <c r="W41" s="2069"/>
      <c r="X41" s="2069"/>
      <c r="Y41" s="2069"/>
      <c r="Z41" s="2069"/>
      <c r="AA41" s="2069"/>
      <c r="AB41" s="2069"/>
      <c r="AC41" s="2069"/>
      <c r="AD41" s="2069"/>
      <c r="AE41" s="2069"/>
      <c r="AF41" s="2069"/>
      <c r="AG41" s="2069"/>
      <c r="AH41" s="2069"/>
      <c r="AI41" s="2069"/>
      <c r="AJ41" s="2069"/>
      <c r="AK41" s="2069"/>
      <c r="AL41" s="2069"/>
      <c r="AM41" s="2069"/>
      <c r="AN41" s="2069"/>
      <c r="AO41" s="2069"/>
      <c r="AP41" s="2069"/>
    </row>
    <row r="42" spans="1:42" ht="24">
      <c r="A42" s="2071"/>
      <c r="B42" s="2012" t="s">
        <v>1195</v>
      </c>
      <c r="C42" s="2019"/>
      <c r="D42" s="2016"/>
      <c r="E42" s="2034"/>
      <c r="H42" s="2016"/>
      <c r="I42" s="1377" t="str">
        <f>IF(B22="","",COUNTA(B22:B41))</f>
        <v/>
      </c>
    </row>
    <row r="43" spans="1:42" ht="24">
      <c r="A43" s="2071"/>
      <c r="B43" s="2012" t="s">
        <v>1145</v>
      </c>
      <c r="C43" s="2019"/>
      <c r="D43" s="2016"/>
      <c r="E43" s="2034"/>
      <c r="H43" s="2016"/>
      <c r="I43" s="1377" t="str">
        <f>IF(B22="","",COUNTIFS(E22:E41,"既取得",J22:J41,"✔"))</f>
        <v/>
      </c>
    </row>
    <row r="44" spans="1:42" ht="24">
      <c r="A44" s="2072"/>
      <c r="B44" s="2013" t="s">
        <v>1196</v>
      </c>
      <c r="C44" s="2020"/>
      <c r="D44" s="2020"/>
      <c r="E44" s="2035"/>
      <c r="H44" s="2016"/>
      <c r="I44" s="2013" t="str">
        <f>IF(B22="","",COUNTIFS(E22:E41,"取得",J22:J41,"✔"))</f>
        <v/>
      </c>
    </row>
    <row r="45" spans="1:42" ht="12" customHeight="1">
      <c r="A45" s="1377"/>
      <c r="B45" s="232"/>
      <c r="C45" s="2014"/>
      <c r="D45" s="2016"/>
      <c r="E45" s="1894"/>
      <c r="F45" s="2016"/>
      <c r="G45" s="2016"/>
      <c r="H45" s="2019"/>
      <c r="I45" s="2016"/>
    </row>
    <row r="46" spans="1:42" ht="17.25">
      <c r="A46" s="1893"/>
      <c r="B46" s="2015" t="s">
        <v>1198</v>
      </c>
      <c r="C46" s="2015"/>
      <c r="D46" s="1893"/>
      <c r="E46" s="2022"/>
      <c r="F46" s="2044" t="str">
        <f>IF(B22="","",ROUNDDOWN((I44)/(I42-I43)*100,0))</f>
        <v/>
      </c>
      <c r="G46" s="2051" t="s">
        <v>434</v>
      </c>
    </row>
    <row r="47" spans="1:42" ht="10.5" customHeight="1">
      <c r="A47" s="1377"/>
      <c r="B47" s="1377"/>
      <c r="C47" s="2016"/>
      <c r="D47" s="2016"/>
      <c r="E47" s="1894"/>
      <c r="F47" s="2016"/>
      <c r="G47" s="2016"/>
      <c r="H47" s="2016"/>
      <c r="I47" s="2016"/>
    </row>
    <row r="48" spans="1:42" ht="14.25">
      <c r="A48" s="1377" t="s">
        <v>435</v>
      </c>
      <c r="B48" s="1377"/>
    </row>
    <row r="49" spans="1:10" ht="14.25">
      <c r="A49" s="1377"/>
      <c r="B49" s="1377"/>
    </row>
    <row r="50" spans="1:10" ht="14.25">
      <c r="A50" s="1377"/>
      <c r="B50" s="1377"/>
      <c r="D50" s="1376" t="s">
        <v>1372</v>
      </c>
      <c r="E50" s="1912" t="s">
        <v>1438</v>
      </c>
      <c r="F50" s="1912"/>
      <c r="G50" s="2086">
        <f>様1!$L$9</f>
        <v>0</v>
      </c>
      <c r="H50" s="2086"/>
      <c r="I50" s="2086"/>
      <c r="J50" s="2086"/>
    </row>
    <row r="51" spans="1:10" ht="14.25">
      <c r="A51" s="1377"/>
      <c r="B51" s="1377"/>
      <c r="E51" s="1912" t="s">
        <v>626</v>
      </c>
      <c r="F51" s="1912"/>
      <c r="G51" s="2086">
        <f>様1!$L$11</f>
        <v>0</v>
      </c>
      <c r="H51" s="2086"/>
      <c r="I51" s="2086"/>
      <c r="J51" s="2086"/>
    </row>
    <row r="52" spans="1:10" ht="14.25">
      <c r="A52" s="1377"/>
      <c r="B52" s="1377"/>
      <c r="E52" s="1912" t="s">
        <v>1439</v>
      </c>
      <c r="F52" s="1912"/>
      <c r="G52" s="2086">
        <f>様1!$M$13</f>
        <v>0</v>
      </c>
      <c r="H52" s="2086"/>
      <c r="I52" s="2086"/>
      <c r="J52" s="2086"/>
    </row>
    <row r="53" spans="1:10" ht="14.25">
      <c r="A53" s="1377"/>
      <c r="B53" s="1377"/>
    </row>
    <row r="54" spans="1:10" ht="6.75" customHeight="1"/>
    <row r="55" spans="1:10" ht="6.75" hidden="1" customHeight="1"/>
    <row r="56" spans="1:10">
      <c r="A56" s="2009" t="s">
        <v>1058</v>
      </c>
      <c r="B56" s="2009" t="s">
        <v>1122</v>
      </c>
    </row>
    <row r="57" spans="1:10">
      <c r="A57" s="2009" t="s">
        <v>1058</v>
      </c>
      <c r="B57" s="2009" t="s">
        <v>813</v>
      </c>
    </row>
  </sheetData>
  <mergeCells count="53">
    <mergeCell ref="A2:J2"/>
    <mergeCell ref="B5:D5"/>
    <mergeCell ref="E5:I5"/>
    <mergeCell ref="B6:D6"/>
    <mergeCell ref="E6:I6"/>
    <mergeCell ref="B21:D21"/>
    <mergeCell ref="F21:I21"/>
    <mergeCell ref="B22:D22"/>
    <mergeCell ref="F22:I22"/>
    <mergeCell ref="B23:D23"/>
    <mergeCell ref="F23:I23"/>
    <mergeCell ref="B24:D24"/>
    <mergeCell ref="F24:I24"/>
    <mergeCell ref="B25:D25"/>
    <mergeCell ref="F25:I25"/>
    <mergeCell ref="B26:D26"/>
    <mergeCell ref="F26:I26"/>
    <mergeCell ref="B27:D27"/>
    <mergeCell ref="F27:I27"/>
    <mergeCell ref="B28:D28"/>
    <mergeCell ref="F28:I28"/>
    <mergeCell ref="B29:D29"/>
    <mergeCell ref="F29:I29"/>
    <mergeCell ref="B30:D30"/>
    <mergeCell ref="F30:I30"/>
    <mergeCell ref="B31:D31"/>
    <mergeCell ref="F31:I31"/>
    <mergeCell ref="B32:D32"/>
    <mergeCell ref="F32:I32"/>
    <mergeCell ref="B33:D33"/>
    <mergeCell ref="F33:I33"/>
    <mergeCell ref="B34:D34"/>
    <mergeCell ref="F34:I34"/>
    <mergeCell ref="B35:D35"/>
    <mergeCell ref="F35:I35"/>
    <mergeCell ref="B36:D36"/>
    <mergeCell ref="F36:I36"/>
    <mergeCell ref="B37:D37"/>
    <mergeCell ref="F37:I37"/>
    <mergeCell ref="B38:D38"/>
    <mergeCell ref="F38:I38"/>
    <mergeCell ref="B39:D39"/>
    <mergeCell ref="F39:I39"/>
    <mergeCell ref="B40:D40"/>
    <mergeCell ref="F40:I40"/>
    <mergeCell ref="B41:D41"/>
    <mergeCell ref="F41:I41"/>
    <mergeCell ref="E50:F50"/>
    <mergeCell ref="G50:J50"/>
    <mergeCell ref="E51:F51"/>
    <mergeCell ref="G51:J51"/>
    <mergeCell ref="E52:F52"/>
    <mergeCell ref="G52:J52"/>
  </mergeCells>
  <phoneticPr fontId="16"/>
  <dataValidations count="2">
    <dataValidation type="list" allowBlank="1" showDropDown="0" showInputMessage="1" showErrorMessage="1" sqref="E22:E41">
      <formula1>$BA$23:$BA$25</formula1>
    </dataValidation>
    <dataValidation type="list" allowBlank="1" showDropDown="0" showInputMessage="1" showErrorMessage="1" sqref="J22:AP41">
      <formula1>$AZ$23</formula1>
    </dataValidation>
  </dataValidations>
  <printOptions horizontalCentered="1"/>
  <pageMargins left="0.39370078740157483" right="0.39370078740157483" top="0.39370078740157483" bottom="0.39370078740157483" header="0.19685039370078741" footer="0.19685039370078741"/>
  <pageSetup paperSize="9" scale="84" fitToWidth="1" fitToHeight="1" orientation="portrait" usePrinterDefaults="1" r:id="rId1"/>
</worksheet>
</file>

<file path=xl/worksheets/sheet37.xml><?xml version="1.0" encoding="utf-8"?>
<worksheet xmlns="http://schemas.openxmlformats.org/spreadsheetml/2006/main" xmlns:r="http://schemas.openxmlformats.org/officeDocument/2006/relationships" xmlns:mc="http://schemas.openxmlformats.org/markup-compatibility/2006">
  <dimension ref="A1:H37"/>
  <sheetViews>
    <sheetView view="pageBreakPreview" zoomScaleSheetLayoutView="100" workbookViewId="0">
      <selection activeCell="C9" sqref="C9"/>
    </sheetView>
  </sheetViews>
  <sheetFormatPr defaultRowHeight="13.5"/>
  <cols>
    <col min="1" max="1" width="3.625" style="135" bestFit="1" customWidth="1"/>
    <col min="2" max="2" width="22.5" style="135" customWidth="1"/>
    <col min="3" max="3" width="44.75" style="135" customWidth="1"/>
    <col min="4" max="4" width="3.375" style="135" customWidth="1"/>
    <col min="5" max="5" width="17.875" style="135" bestFit="1" customWidth="1"/>
    <col min="6" max="6" width="1.875" style="135" customWidth="1"/>
    <col min="7" max="7" width="3.625" style="135" customWidth="1"/>
    <col min="8" max="8" width="3.25" style="135" customWidth="1"/>
    <col min="9" max="16384" width="9" style="135" customWidth="1"/>
  </cols>
  <sheetData>
    <row r="1" spans="1:8" ht="24">
      <c r="A1" s="2091" t="s">
        <v>1712</v>
      </c>
      <c r="B1" s="2091"/>
      <c r="C1" s="2091"/>
      <c r="D1" s="2091"/>
      <c r="E1" s="2091"/>
      <c r="F1" s="2091"/>
      <c r="G1" s="2091"/>
      <c r="H1" s="2091"/>
    </row>
    <row r="2" spans="1:8" ht="24">
      <c r="A2" s="2091"/>
      <c r="B2" s="2091"/>
      <c r="C2" s="2091"/>
      <c r="D2" s="2091"/>
      <c r="E2" s="2091"/>
      <c r="F2" s="2091"/>
      <c r="G2" s="2091"/>
      <c r="H2" s="2091"/>
    </row>
    <row r="3" spans="1:8" ht="21.75" customHeight="1">
      <c r="A3" s="2" t="str">
        <f>IF(様1!$G$24="","",IF(様1!$G$25="",様1!$G$24,様1!$G$25))</f>
        <v/>
      </c>
      <c r="B3" s="2"/>
      <c r="C3" s="2"/>
      <c r="D3" s="2"/>
      <c r="E3" s="2"/>
    </row>
    <row r="5" spans="1:8">
      <c r="E5" s="135">
        <f>様1!$L$11</f>
        <v>0</v>
      </c>
    </row>
    <row r="6" spans="1:8">
      <c r="F6" s="491"/>
      <c r="G6" s="491"/>
      <c r="H6" s="491"/>
    </row>
    <row r="8" spans="1:8" ht="18.75">
      <c r="A8" s="405" t="s">
        <v>366</v>
      </c>
      <c r="B8" s="405"/>
      <c r="C8" s="405"/>
      <c r="D8" s="405"/>
      <c r="E8" s="405"/>
      <c r="F8" s="2109"/>
      <c r="G8" s="2109"/>
      <c r="H8" s="2109"/>
    </row>
    <row r="9" spans="1:8" ht="18.75">
      <c r="A9" s="405"/>
      <c r="B9" s="405"/>
      <c r="C9" s="405"/>
      <c r="D9" s="405"/>
      <c r="E9" s="405"/>
      <c r="F9" s="405"/>
      <c r="G9" s="405"/>
      <c r="H9" s="405"/>
    </row>
    <row r="10" spans="1:8" ht="48" customHeight="1">
      <c r="A10" s="2092" t="s">
        <v>117</v>
      </c>
      <c r="B10" s="2092" t="s">
        <v>1278</v>
      </c>
      <c r="C10" s="415" t="s">
        <v>887</v>
      </c>
      <c r="D10" s="1133" t="s">
        <v>1472</v>
      </c>
      <c r="E10" s="480"/>
    </row>
    <row r="11" spans="1:8" ht="22.5" customHeight="1">
      <c r="A11" s="406">
        <v>1</v>
      </c>
      <c r="B11" s="2092" t="s">
        <v>1268</v>
      </c>
      <c r="C11" s="2092" t="s">
        <v>1268</v>
      </c>
      <c r="D11" s="406" t="s">
        <v>1176</v>
      </c>
      <c r="E11" s="2106" t="s">
        <v>654</v>
      </c>
      <c r="F11" s="2"/>
      <c r="G11" s="2"/>
      <c r="H11" s="2"/>
    </row>
    <row r="12" spans="1:8" ht="22.5" customHeight="1">
      <c r="A12" s="406">
        <v>2</v>
      </c>
      <c r="B12" s="2092" t="s">
        <v>717</v>
      </c>
      <c r="C12" s="2092" t="s">
        <v>854</v>
      </c>
      <c r="D12" s="406" t="s">
        <v>1423</v>
      </c>
      <c r="E12" s="2106" t="s">
        <v>1042</v>
      </c>
      <c r="F12" s="2"/>
      <c r="G12" s="2"/>
      <c r="H12" s="2"/>
    </row>
    <row r="13" spans="1:8" ht="22.5" customHeight="1">
      <c r="A13" s="406">
        <v>3</v>
      </c>
      <c r="B13" s="2092" t="s">
        <v>195</v>
      </c>
      <c r="C13" s="2092" t="s">
        <v>1263</v>
      </c>
      <c r="D13" s="406" t="s">
        <v>1423</v>
      </c>
      <c r="E13" s="2106" t="s">
        <v>1281</v>
      </c>
      <c r="F13" s="2"/>
      <c r="G13" s="2"/>
      <c r="H13" s="2"/>
    </row>
    <row r="14" spans="1:8" ht="22.5" customHeight="1">
      <c r="A14" s="2093" t="s">
        <v>1490</v>
      </c>
      <c r="B14" s="2096" t="s">
        <v>1270</v>
      </c>
      <c r="C14" s="2092" t="s">
        <v>696</v>
      </c>
      <c r="D14" s="406" t="s">
        <v>1423</v>
      </c>
      <c r="E14" s="2106" t="s">
        <v>1283</v>
      </c>
      <c r="F14" s="2110"/>
      <c r="G14" s="2110"/>
      <c r="H14" s="2110"/>
    </row>
    <row r="15" spans="1:8" ht="22.5" customHeight="1">
      <c r="A15" s="2094"/>
      <c r="B15" s="2097"/>
      <c r="C15" s="2099" t="s">
        <v>1637</v>
      </c>
      <c r="D15" s="2103" t="s">
        <v>1423</v>
      </c>
      <c r="E15" s="2107" t="s">
        <v>1638</v>
      </c>
      <c r="F15" s="2110"/>
      <c r="G15" s="2110"/>
      <c r="H15" s="2110"/>
    </row>
    <row r="16" spans="1:8" ht="22.5" customHeight="1">
      <c r="A16" s="1492"/>
      <c r="B16" s="2097"/>
      <c r="C16" s="2100" t="s">
        <v>1184</v>
      </c>
      <c r="D16" s="406" t="s">
        <v>1423</v>
      </c>
      <c r="E16" s="2106" t="s">
        <v>1271</v>
      </c>
      <c r="F16" s="2111"/>
      <c r="G16" s="2111"/>
      <c r="H16" s="2111"/>
    </row>
    <row r="17" spans="1:8" ht="22.5" customHeight="1">
      <c r="A17" s="1492"/>
      <c r="B17" s="2097"/>
      <c r="C17" s="2100" t="s">
        <v>1639</v>
      </c>
      <c r="D17" s="406" t="s">
        <v>1423</v>
      </c>
      <c r="E17" s="2106" t="s">
        <v>243</v>
      </c>
      <c r="F17" s="2111"/>
      <c r="G17" s="2111"/>
      <c r="H17" s="2111"/>
    </row>
    <row r="18" spans="1:8" ht="22.5" customHeight="1">
      <c r="A18" s="1492"/>
      <c r="B18" s="2097"/>
      <c r="C18" s="2100" t="s">
        <v>1317</v>
      </c>
      <c r="D18" s="406"/>
      <c r="E18" s="2106"/>
      <c r="F18" s="2111"/>
      <c r="G18" s="2111"/>
      <c r="H18" s="2111"/>
    </row>
    <row r="19" spans="1:8" ht="22.5" customHeight="1">
      <c r="A19" s="1492"/>
      <c r="B19" s="2097"/>
      <c r="C19" s="2092" t="s">
        <v>1272</v>
      </c>
      <c r="D19" s="406" t="s">
        <v>1423</v>
      </c>
      <c r="E19" s="2106" t="s">
        <v>422</v>
      </c>
      <c r="F19" s="2111"/>
      <c r="G19" s="2111"/>
      <c r="H19" s="2111"/>
    </row>
    <row r="20" spans="1:8" ht="22.5" customHeight="1">
      <c r="A20" s="1492"/>
      <c r="B20" s="2097"/>
      <c r="C20" s="2092" t="s">
        <v>1209</v>
      </c>
      <c r="D20" s="406" t="s">
        <v>1423</v>
      </c>
      <c r="E20" s="2106" t="s">
        <v>879</v>
      </c>
      <c r="F20" s="2"/>
      <c r="G20" s="2"/>
      <c r="H20" s="2"/>
    </row>
    <row r="21" spans="1:8" ht="22.5" customHeight="1">
      <c r="A21" s="1493"/>
      <c r="B21" s="2098"/>
      <c r="C21" s="2095" t="s">
        <v>1273</v>
      </c>
      <c r="D21" s="406"/>
      <c r="E21" s="2092" t="s">
        <v>1297</v>
      </c>
      <c r="F21" s="2"/>
      <c r="G21" s="2"/>
      <c r="H21" s="2"/>
    </row>
    <row r="22" spans="1:8" ht="22.5" customHeight="1">
      <c r="A22" s="406">
        <v>5</v>
      </c>
      <c r="B22" s="2092" t="s">
        <v>591</v>
      </c>
      <c r="C22" s="2095" t="s">
        <v>244</v>
      </c>
      <c r="D22" s="406" t="s">
        <v>1423</v>
      </c>
      <c r="E22" s="2106" t="s">
        <v>1464</v>
      </c>
      <c r="F22" s="2"/>
      <c r="G22" s="2"/>
      <c r="H22" s="2"/>
    </row>
    <row r="23" spans="1:8" ht="22.5" customHeight="1">
      <c r="A23" s="406">
        <v>6</v>
      </c>
      <c r="B23" s="2092" t="s">
        <v>1285</v>
      </c>
      <c r="C23" s="2095" t="s">
        <v>335</v>
      </c>
      <c r="D23" s="406" t="s">
        <v>1423</v>
      </c>
      <c r="E23" s="2106" t="s">
        <v>1207</v>
      </c>
      <c r="F23" s="2"/>
      <c r="G23" s="2"/>
      <c r="H23" s="2"/>
    </row>
    <row r="24" spans="1:8" ht="22.5" customHeight="1">
      <c r="A24" s="406">
        <v>7</v>
      </c>
      <c r="B24" s="2095" t="s">
        <v>76</v>
      </c>
      <c r="C24" s="311"/>
      <c r="D24" s="406"/>
      <c r="E24" s="2092" t="s">
        <v>1296</v>
      </c>
      <c r="F24" s="2"/>
      <c r="G24" s="2"/>
      <c r="H24" s="2"/>
    </row>
    <row r="25" spans="1:8" ht="22.5" customHeight="1">
      <c r="A25" s="406">
        <v>8</v>
      </c>
      <c r="B25" s="2095" t="s">
        <v>354</v>
      </c>
      <c r="C25" s="311"/>
      <c r="D25" s="406"/>
      <c r="E25" s="2092" t="s">
        <v>438</v>
      </c>
      <c r="G25" s="2"/>
      <c r="H25" s="2"/>
    </row>
    <row r="26" spans="1:8" ht="22.5" customHeight="1">
      <c r="A26" s="406">
        <v>9</v>
      </c>
      <c r="B26" s="2095" t="s">
        <v>1275</v>
      </c>
      <c r="C26" s="311"/>
      <c r="D26" s="406"/>
      <c r="E26" s="2092" t="s">
        <v>438</v>
      </c>
      <c r="G26" s="2"/>
      <c r="H26" s="2"/>
    </row>
    <row r="27" spans="1:8" ht="22.5" customHeight="1">
      <c r="A27" s="406">
        <v>10</v>
      </c>
      <c r="B27" s="2092" t="s">
        <v>1276</v>
      </c>
      <c r="C27" s="2092" t="s">
        <v>1210</v>
      </c>
      <c r="D27" s="406" t="s">
        <v>1423</v>
      </c>
      <c r="E27" s="2106" t="s">
        <v>84</v>
      </c>
      <c r="F27" s="2"/>
      <c r="G27" s="2"/>
      <c r="H27" s="2"/>
    </row>
    <row r="28" spans="1:8" ht="22.5" customHeight="1">
      <c r="A28" s="2093">
        <v>11</v>
      </c>
      <c r="B28" s="2096" t="s">
        <v>297</v>
      </c>
      <c r="C28" s="2095" t="s">
        <v>1206</v>
      </c>
      <c r="D28" s="407"/>
      <c r="E28" s="2096" t="s">
        <v>1277</v>
      </c>
      <c r="F28" s="2"/>
      <c r="G28" s="2"/>
      <c r="H28" s="2"/>
    </row>
    <row r="29" spans="1:8" ht="22.5" customHeight="1">
      <c r="A29" s="1492"/>
      <c r="B29" s="2097"/>
      <c r="C29" s="2092" t="s">
        <v>1223</v>
      </c>
      <c r="D29" s="2104"/>
      <c r="E29" s="2097"/>
      <c r="F29" s="2"/>
      <c r="G29" s="2"/>
      <c r="H29" s="2"/>
    </row>
    <row r="30" spans="1:8" ht="22.5" customHeight="1">
      <c r="A30" s="1492"/>
      <c r="B30" s="2097"/>
      <c r="C30" s="2092" t="s">
        <v>1224</v>
      </c>
      <c r="D30" s="2104"/>
      <c r="E30" s="2097"/>
      <c r="F30" s="2"/>
    </row>
    <row r="31" spans="1:8" ht="22.5" customHeight="1">
      <c r="A31" s="1492"/>
      <c r="B31" s="2097"/>
      <c r="C31" s="2092" t="s">
        <v>1222</v>
      </c>
      <c r="D31" s="2104"/>
      <c r="E31" s="2097"/>
      <c r="F31" s="2"/>
    </row>
    <row r="32" spans="1:8" ht="22.5" customHeight="1">
      <c r="A32" s="1492"/>
      <c r="B32" s="2097"/>
      <c r="C32" s="2092" t="s">
        <v>850</v>
      </c>
      <c r="D32" s="2105"/>
      <c r="E32" s="2098"/>
      <c r="F32" s="2"/>
      <c r="G32" s="2"/>
      <c r="H32" s="2"/>
    </row>
    <row r="33" spans="1:8" ht="22.5" customHeight="1">
      <c r="A33" s="1492"/>
      <c r="B33" s="2097"/>
      <c r="C33" s="2100" t="s">
        <v>182</v>
      </c>
      <c r="D33" s="406" t="s">
        <v>1176</v>
      </c>
      <c r="E33" s="2106" t="s">
        <v>480</v>
      </c>
      <c r="F33" s="2"/>
      <c r="G33" s="2"/>
      <c r="H33" s="2"/>
    </row>
    <row r="34" spans="1:8" ht="22.5" customHeight="1">
      <c r="A34" s="1493"/>
      <c r="B34" s="2098"/>
      <c r="C34" s="2101" t="s">
        <v>1286</v>
      </c>
      <c r="D34" s="423"/>
      <c r="E34" s="2108" t="s">
        <v>1094</v>
      </c>
      <c r="F34" s="2"/>
      <c r="G34" s="2"/>
      <c r="H34" s="2"/>
    </row>
    <row r="35" spans="1:8" ht="22.5" customHeight="1">
      <c r="A35" s="406">
        <v>12</v>
      </c>
      <c r="B35" s="135" t="s">
        <v>1332</v>
      </c>
      <c r="C35" s="2102"/>
      <c r="D35" s="408"/>
      <c r="E35" s="2108" t="s">
        <v>1274</v>
      </c>
      <c r="F35" s="2"/>
      <c r="G35" s="2"/>
      <c r="H35" s="2"/>
    </row>
    <row r="36" spans="1:8" ht="22.5" customHeight="1">
      <c r="A36" s="406">
        <v>13</v>
      </c>
      <c r="B36" s="311" t="s">
        <v>1287</v>
      </c>
      <c r="C36" s="311"/>
      <c r="D36" s="406"/>
      <c r="E36" s="2092" t="s">
        <v>1149</v>
      </c>
    </row>
    <row r="37" spans="1:8" ht="22.5" customHeight="1">
      <c r="A37" s="2095"/>
      <c r="B37" s="311" t="s">
        <v>1402</v>
      </c>
      <c r="C37" s="311"/>
      <c r="D37" s="406"/>
      <c r="E37" s="2092" t="s">
        <v>744</v>
      </c>
    </row>
    <row r="38" spans="1:8" ht="11.25" customHeight="1"/>
  </sheetData>
  <mergeCells count="6">
    <mergeCell ref="A1:H1"/>
    <mergeCell ref="A3:E3"/>
    <mergeCell ref="A8:E8"/>
    <mergeCell ref="D10:E10"/>
    <mergeCell ref="A14:A21"/>
    <mergeCell ref="A28:A34"/>
  </mergeCells>
  <phoneticPr fontId="16"/>
  <pageMargins left="0.7" right="0.7" top="0.75" bottom="0.75" header="0.3" footer="0.3"/>
  <pageSetup paperSize="9" scale="92" fitToWidth="1" fitToHeight="1" orientation="portrait" usePrinterDefaults="1" r:id="rId1"/>
</worksheet>
</file>

<file path=xl/worksheets/sheet38.xml><?xml version="1.0" encoding="utf-8"?>
<worksheet xmlns="http://schemas.openxmlformats.org/spreadsheetml/2006/main" xmlns:r="http://schemas.openxmlformats.org/officeDocument/2006/relationships" xmlns:mc="http://schemas.openxmlformats.org/markup-compatibility/2006">
  <dimension ref="A1:H78"/>
  <sheetViews>
    <sheetView view="pageBreakPreview" zoomScaleSheetLayoutView="100" workbookViewId="0">
      <selection activeCell="A2" sqref="A2:F2"/>
    </sheetView>
  </sheetViews>
  <sheetFormatPr defaultColWidth="8.875" defaultRowHeight="13.5"/>
  <cols>
    <col min="1" max="3" width="5.625" style="2112" customWidth="1"/>
    <col min="4" max="5" width="6.75" style="2112" customWidth="1"/>
    <col min="6" max="6" width="60.625" style="2112" customWidth="1"/>
    <col min="7" max="256" width="8.875" style="2112"/>
    <col min="257" max="259" width="5.625" style="2112" customWidth="1"/>
    <col min="260" max="261" width="6.75" style="2112" customWidth="1"/>
    <col min="262" max="262" width="60.625" style="2112" customWidth="1"/>
    <col min="263" max="512" width="8.875" style="2112"/>
    <col min="513" max="515" width="5.625" style="2112" customWidth="1"/>
    <col min="516" max="517" width="6.75" style="2112" customWidth="1"/>
    <col min="518" max="518" width="60.625" style="2112" customWidth="1"/>
    <col min="519" max="768" width="8.875" style="2112"/>
    <col min="769" max="771" width="5.625" style="2112" customWidth="1"/>
    <col min="772" max="773" width="6.75" style="2112" customWidth="1"/>
    <col min="774" max="774" width="60.625" style="2112" customWidth="1"/>
    <col min="775" max="1024" width="8.875" style="2112"/>
    <col min="1025" max="1027" width="5.625" style="2112" customWidth="1"/>
    <col min="1028" max="1029" width="6.75" style="2112" customWidth="1"/>
    <col min="1030" max="1030" width="60.625" style="2112" customWidth="1"/>
    <col min="1031" max="1280" width="8.875" style="2112"/>
    <col min="1281" max="1283" width="5.625" style="2112" customWidth="1"/>
    <col min="1284" max="1285" width="6.75" style="2112" customWidth="1"/>
    <col min="1286" max="1286" width="60.625" style="2112" customWidth="1"/>
    <col min="1287" max="1536" width="8.875" style="2112"/>
    <col min="1537" max="1539" width="5.625" style="2112" customWidth="1"/>
    <col min="1540" max="1541" width="6.75" style="2112" customWidth="1"/>
    <col min="1542" max="1542" width="60.625" style="2112" customWidth="1"/>
    <col min="1543" max="1792" width="8.875" style="2112"/>
    <col min="1793" max="1795" width="5.625" style="2112" customWidth="1"/>
    <col min="1796" max="1797" width="6.75" style="2112" customWidth="1"/>
    <col min="1798" max="1798" width="60.625" style="2112" customWidth="1"/>
    <col min="1799" max="2048" width="8.875" style="2112"/>
    <col min="2049" max="2051" width="5.625" style="2112" customWidth="1"/>
    <col min="2052" max="2053" width="6.75" style="2112" customWidth="1"/>
    <col min="2054" max="2054" width="60.625" style="2112" customWidth="1"/>
    <col min="2055" max="2304" width="8.875" style="2112"/>
    <col min="2305" max="2307" width="5.625" style="2112" customWidth="1"/>
    <col min="2308" max="2309" width="6.75" style="2112" customWidth="1"/>
    <col min="2310" max="2310" width="60.625" style="2112" customWidth="1"/>
    <col min="2311" max="2560" width="8.875" style="2112"/>
    <col min="2561" max="2563" width="5.625" style="2112" customWidth="1"/>
    <col min="2564" max="2565" width="6.75" style="2112" customWidth="1"/>
    <col min="2566" max="2566" width="60.625" style="2112" customWidth="1"/>
    <col min="2567" max="2816" width="8.875" style="2112"/>
    <col min="2817" max="2819" width="5.625" style="2112" customWidth="1"/>
    <col min="2820" max="2821" width="6.75" style="2112" customWidth="1"/>
    <col min="2822" max="2822" width="60.625" style="2112" customWidth="1"/>
    <col min="2823" max="3072" width="8.875" style="2112"/>
    <col min="3073" max="3075" width="5.625" style="2112" customWidth="1"/>
    <col min="3076" max="3077" width="6.75" style="2112" customWidth="1"/>
    <col min="3078" max="3078" width="60.625" style="2112" customWidth="1"/>
    <col min="3079" max="3328" width="8.875" style="2112"/>
    <col min="3329" max="3331" width="5.625" style="2112" customWidth="1"/>
    <col min="3332" max="3333" width="6.75" style="2112" customWidth="1"/>
    <col min="3334" max="3334" width="60.625" style="2112" customWidth="1"/>
    <col min="3335" max="3584" width="8.875" style="2112"/>
    <col min="3585" max="3587" width="5.625" style="2112" customWidth="1"/>
    <col min="3588" max="3589" width="6.75" style="2112" customWidth="1"/>
    <col min="3590" max="3590" width="60.625" style="2112" customWidth="1"/>
    <col min="3591" max="3840" width="8.875" style="2112"/>
    <col min="3841" max="3843" width="5.625" style="2112" customWidth="1"/>
    <col min="3844" max="3845" width="6.75" style="2112" customWidth="1"/>
    <col min="3846" max="3846" width="60.625" style="2112" customWidth="1"/>
    <col min="3847" max="4096" width="8.875" style="2112"/>
    <col min="4097" max="4099" width="5.625" style="2112" customWidth="1"/>
    <col min="4100" max="4101" width="6.75" style="2112" customWidth="1"/>
    <col min="4102" max="4102" width="60.625" style="2112" customWidth="1"/>
    <col min="4103" max="4352" width="8.875" style="2112"/>
    <col min="4353" max="4355" width="5.625" style="2112" customWidth="1"/>
    <col min="4356" max="4357" width="6.75" style="2112" customWidth="1"/>
    <col min="4358" max="4358" width="60.625" style="2112" customWidth="1"/>
    <col min="4359" max="4608" width="8.875" style="2112"/>
    <col min="4609" max="4611" width="5.625" style="2112" customWidth="1"/>
    <col min="4612" max="4613" width="6.75" style="2112" customWidth="1"/>
    <col min="4614" max="4614" width="60.625" style="2112" customWidth="1"/>
    <col min="4615" max="4864" width="8.875" style="2112"/>
    <col min="4865" max="4867" width="5.625" style="2112" customWidth="1"/>
    <col min="4868" max="4869" width="6.75" style="2112" customWidth="1"/>
    <col min="4870" max="4870" width="60.625" style="2112" customWidth="1"/>
    <col min="4871" max="5120" width="8.875" style="2112"/>
    <col min="5121" max="5123" width="5.625" style="2112" customWidth="1"/>
    <col min="5124" max="5125" width="6.75" style="2112" customWidth="1"/>
    <col min="5126" max="5126" width="60.625" style="2112" customWidth="1"/>
    <col min="5127" max="5376" width="8.875" style="2112"/>
    <col min="5377" max="5379" width="5.625" style="2112" customWidth="1"/>
    <col min="5380" max="5381" width="6.75" style="2112" customWidth="1"/>
    <col min="5382" max="5382" width="60.625" style="2112" customWidth="1"/>
    <col min="5383" max="5632" width="8.875" style="2112"/>
    <col min="5633" max="5635" width="5.625" style="2112" customWidth="1"/>
    <col min="5636" max="5637" width="6.75" style="2112" customWidth="1"/>
    <col min="5638" max="5638" width="60.625" style="2112" customWidth="1"/>
    <col min="5639" max="5888" width="8.875" style="2112"/>
    <col min="5889" max="5891" width="5.625" style="2112" customWidth="1"/>
    <col min="5892" max="5893" width="6.75" style="2112" customWidth="1"/>
    <col min="5894" max="5894" width="60.625" style="2112" customWidth="1"/>
    <col min="5895" max="6144" width="8.875" style="2112"/>
    <col min="6145" max="6147" width="5.625" style="2112" customWidth="1"/>
    <col min="6148" max="6149" width="6.75" style="2112" customWidth="1"/>
    <col min="6150" max="6150" width="60.625" style="2112" customWidth="1"/>
    <col min="6151" max="6400" width="8.875" style="2112"/>
    <col min="6401" max="6403" width="5.625" style="2112" customWidth="1"/>
    <col min="6404" max="6405" width="6.75" style="2112" customWidth="1"/>
    <col min="6406" max="6406" width="60.625" style="2112" customWidth="1"/>
    <col min="6407" max="6656" width="8.875" style="2112"/>
    <col min="6657" max="6659" width="5.625" style="2112" customWidth="1"/>
    <col min="6660" max="6661" width="6.75" style="2112" customWidth="1"/>
    <col min="6662" max="6662" width="60.625" style="2112" customWidth="1"/>
    <col min="6663" max="6912" width="8.875" style="2112"/>
    <col min="6913" max="6915" width="5.625" style="2112" customWidth="1"/>
    <col min="6916" max="6917" width="6.75" style="2112" customWidth="1"/>
    <col min="6918" max="6918" width="60.625" style="2112" customWidth="1"/>
    <col min="6919" max="7168" width="8.875" style="2112"/>
    <col min="7169" max="7171" width="5.625" style="2112" customWidth="1"/>
    <col min="7172" max="7173" width="6.75" style="2112" customWidth="1"/>
    <col min="7174" max="7174" width="60.625" style="2112" customWidth="1"/>
    <col min="7175" max="7424" width="8.875" style="2112"/>
    <col min="7425" max="7427" width="5.625" style="2112" customWidth="1"/>
    <col min="7428" max="7429" width="6.75" style="2112" customWidth="1"/>
    <col min="7430" max="7430" width="60.625" style="2112" customWidth="1"/>
    <col min="7431" max="7680" width="8.875" style="2112"/>
    <col min="7681" max="7683" width="5.625" style="2112" customWidth="1"/>
    <col min="7684" max="7685" width="6.75" style="2112" customWidth="1"/>
    <col min="7686" max="7686" width="60.625" style="2112" customWidth="1"/>
    <col min="7687" max="7936" width="8.875" style="2112"/>
    <col min="7937" max="7939" width="5.625" style="2112" customWidth="1"/>
    <col min="7940" max="7941" width="6.75" style="2112" customWidth="1"/>
    <col min="7942" max="7942" width="60.625" style="2112" customWidth="1"/>
    <col min="7943" max="8192" width="8.875" style="2112"/>
    <col min="8193" max="8195" width="5.625" style="2112" customWidth="1"/>
    <col min="8196" max="8197" width="6.75" style="2112" customWidth="1"/>
    <col min="8198" max="8198" width="60.625" style="2112" customWidth="1"/>
    <col min="8199" max="8448" width="8.875" style="2112"/>
    <col min="8449" max="8451" width="5.625" style="2112" customWidth="1"/>
    <col min="8452" max="8453" width="6.75" style="2112" customWidth="1"/>
    <col min="8454" max="8454" width="60.625" style="2112" customWidth="1"/>
    <col min="8455" max="8704" width="8.875" style="2112"/>
    <col min="8705" max="8707" width="5.625" style="2112" customWidth="1"/>
    <col min="8708" max="8709" width="6.75" style="2112" customWidth="1"/>
    <col min="8710" max="8710" width="60.625" style="2112" customWidth="1"/>
    <col min="8711" max="8960" width="8.875" style="2112"/>
    <col min="8961" max="8963" width="5.625" style="2112" customWidth="1"/>
    <col min="8964" max="8965" width="6.75" style="2112" customWidth="1"/>
    <col min="8966" max="8966" width="60.625" style="2112" customWidth="1"/>
    <col min="8967" max="9216" width="8.875" style="2112"/>
    <col min="9217" max="9219" width="5.625" style="2112" customWidth="1"/>
    <col min="9220" max="9221" width="6.75" style="2112" customWidth="1"/>
    <col min="9222" max="9222" width="60.625" style="2112" customWidth="1"/>
    <col min="9223" max="9472" width="8.875" style="2112"/>
    <col min="9473" max="9475" width="5.625" style="2112" customWidth="1"/>
    <col min="9476" max="9477" width="6.75" style="2112" customWidth="1"/>
    <col min="9478" max="9478" width="60.625" style="2112" customWidth="1"/>
    <col min="9479" max="9728" width="8.875" style="2112"/>
    <col min="9729" max="9731" width="5.625" style="2112" customWidth="1"/>
    <col min="9732" max="9733" width="6.75" style="2112" customWidth="1"/>
    <col min="9734" max="9734" width="60.625" style="2112" customWidth="1"/>
    <col min="9735" max="9984" width="8.875" style="2112"/>
    <col min="9985" max="9987" width="5.625" style="2112" customWidth="1"/>
    <col min="9988" max="9989" width="6.75" style="2112" customWidth="1"/>
    <col min="9990" max="9990" width="60.625" style="2112" customWidth="1"/>
    <col min="9991" max="10240" width="8.875" style="2112"/>
    <col min="10241" max="10243" width="5.625" style="2112" customWidth="1"/>
    <col min="10244" max="10245" width="6.75" style="2112" customWidth="1"/>
    <col min="10246" max="10246" width="60.625" style="2112" customWidth="1"/>
    <col min="10247" max="10496" width="8.875" style="2112"/>
    <col min="10497" max="10499" width="5.625" style="2112" customWidth="1"/>
    <col min="10500" max="10501" width="6.75" style="2112" customWidth="1"/>
    <col min="10502" max="10502" width="60.625" style="2112" customWidth="1"/>
    <col min="10503" max="10752" width="8.875" style="2112"/>
    <col min="10753" max="10755" width="5.625" style="2112" customWidth="1"/>
    <col min="10756" max="10757" width="6.75" style="2112" customWidth="1"/>
    <col min="10758" max="10758" width="60.625" style="2112" customWidth="1"/>
    <col min="10759" max="11008" width="8.875" style="2112"/>
    <col min="11009" max="11011" width="5.625" style="2112" customWidth="1"/>
    <col min="11012" max="11013" width="6.75" style="2112" customWidth="1"/>
    <col min="11014" max="11014" width="60.625" style="2112" customWidth="1"/>
    <col min="11015" max="11264" width="8.875" style="2112"/>
    <col min="11265" max="11267" width="5.625" style="2112" customWidth="1"/>
    <col min="11268" max="11269" width="6.75" style="2112" customWidth="1"/>
    <col min="11270" max="11270" width="60.625" style="2112" customWidth="1"/>
    <col min="11271" max="11520" width="8.875" style="2112"/>
    <col min="11521" max="11523" width="5.625" style="2112" customWidth="1"/>
    <col min="11524" max="11525" width="6.75" style="2112" customWidth="1"/>
    <col min="11526" max="11526" width="60.625" style="2112" customWidth="1"/>
    <col min="11527" max="11776" width="8.875" style="2112"/>
    <col min="11777" max="11779" width="5.625" style="2112" customWidth="1"/>
    <col min="11780" max="11781" width="6.75" style="2112" customWidth="1"/>
    <col min="11782" max="11782" width="60.625" style="2112" customWidth="1"/>
    <col min="11783" max="12032" width="8.875" style="2112"/>
    <col min="12033" max="12035" width="5.625" style="2112" customWidth="1"/>
    <col min="12036" max="12037" width="6.75" style="2112" customWidth="1"/>
    <col min="12038" max="12038" width="60.625" style="2112" customWidth="1"/>
    <col min="12039" max="12288" width="8.875" style="2112"/>
    <col min="12289" max="12291" width="5.625" style="2112" customWidth="1"/>
    <col min="12292" max="12293" width="6.75" style="2112" customWidth="1"/>
    <col min="12294" max="12294" width="60.625" style="2112" customWidth="1"/>
    <col min="12295" max="12544" width="8.875" style="2112"/>
    <col min="12545" max="12547" width="5.625" style="2112" customWidth="1"/>
    <col min="12548" max="12549" width="6.75" style="2112" customWidth="1"/>
    <col min="12550" max="12550" width="60.625" style="2112" customWidth="1"/>
    <col min="12551" max="12800" width="8.875" style="2112"/>
    <col min="12801" max="12803" width="5.625" style="2112" customWidth="1"/>
    <col min="12804" max="12805" width="6.75" style="2112" customWidth="1"/>
    <col min="12806" max="12806" width="60.625" style="2112" customWidth="1"/>
    <col min="12807" max="13056" width="8.875" style="2112"/>
    <col min="13057" max="13059" width="5.625" style="2112" customWidth="1"/>
    <col min="13060" max="13061" width="6.75" style="2112" customWidth="1"/>
    <col min="13062" max="13062" width="60.625" style="2112" customWidth="1"/>
    <col min="13063" max="13312" width="8.875" style="2112"/>
    <col min="13313" max="13315" width="5.625" style="2112" customWidth="1"/>
    <col min="13316" max="13317" width="6.75" style="2112" customWidth="1"/>
    <col min="13318" max="13318" width="60.625" style="2112" customWidth="1"/>
    <col min="13319" max="13568" width="8.875" style="2112"/>
    <col min="13569" max="13571" width="5.625" style="2112" customWidth="1"/>
    <col min="13572" max="13573" width="6.75" style="2112" customWidth="1"/>
    <col min="13574" max="13574" width="60.625" style="2112" customWidth="1"/>
    <col min="13575" max="13824" width="8.875" style="2112"/>
    <col min="13825" max="13827" width="5.625" style="2112" customWidth="1"/>
    <col min="13828" max="13829" width="6.75" style="2112" customWidth="1"/>
    <col min="13830" max="13830" width="60.625" style="2112" customWidth="1"/>
    <col min="13831" max="14080" width="8.875" style="2112"/>
    <col min="14081" max="14083" width="5.625" style="2112" customWidth="1"/>
    <col min="14084" max="14085" width="6.75" style="2112" customWidth="1"/>
    <col min="14086" max="14086" width="60.625" style="2112" customWidth="1"/>
    <col min="14087" max="14336" width="8.875" style="2112"/>
    <col min="14337" max="14339" width="5.625" style="2112" customWidth="1"/>
    <col min="14340" max="14341" width="6.75" style="2112" customWidth="1"/>
    <col min="14342" max="14342" width="60.625" style="2112" customWidth="1"/>
    <col min="14343" max="14592" width="8.875" style="2112"/>
    <col min="14593" max="14595" width="5.625" style="2112" customWidth="1"/>
    <col min="14596" max="14597" width="6.75" style="2112" customWidth="1"/>
    <col min="14598" max="14598" width="60.625" style="2112" customWidth="1"/>
    <col min="14599" max="14848" width="8.875" style="2112"/>
    <col min="14849" max="14851" width="5.625" style="2112" customWidth="1"/>
    <col min="14852" max="14853" width="6.75" style="2112" customWidth="1"/>
    <col min="14854" max="14854" width="60.625" style="2112" customWidth="1"/>
    <col min="14855" max="15104" width="8.875" style="2112"/>
    <col min="15105" max="15107" width="5.625" style="2112" customWidth="1"/>
    <col min="15108" max="15109" width="6.75" style="2112" customWidth="1"/>
    <col min="15110" max="15110" width="60.625" style="2112" customWidth="1"/>
    <col min="15111" max="15360" width="8.875" style="2112"/>
    <col min="15361" max="15363" width="5.625" style="2112" customWidth="1"/>
    <col min="15364" max="15365" width="6.75" style="2112" customWidth="1"/>
    <col min="15366" max="15366" width="60.625" style="2112" customWidth="1"/>
    <col min="15367" max="15616" width="8.875" style="2112"/>
    <col min="15617" max="15619" width="5.625" style="2112" customWidth="1"/>
    <col min="15620" max="15621" width="6.75" style="2112" customWidth="1"/>
    <col min="15622" max="15622" width="60.625" style="2112" customWidth="1"/>
    <col min="15623" max="15872" width="8.875" style="2112"/>
    <col min="15873" max="15875" width="5.625" style="2112" customWidth="1"/>
    <col min="15876" max="15877" width="6.75" style="2112" customWidth="1"/>
    <col min="15878" max="15878" width="60.625" style="2112" customWidth="1"/>
    <col min="15879" max="16128" width="8.875" style="2112"/>
    <col min="16129" max="16131" width="5.625" style="2112" customWidth="1"/>
    <col min="16132" max="16133" width="6.75" style="2112" customWidth="1"/>
    <col min="16134" max="16134" width="60.625" style="2112" customWidth="1"/>
    <col min="16135" max="16384" width="8.875" style="2112"/>
  </cols>
  <sheetData>
    <row r="1" spans="1:6" s="2113" customFormat="1" ht="19.899999999999999" customHeight="1">
      <c r="A1" s="2117"/>
      <c r="B1" s="2117"/>
      <c r="C1" s="2117"/>
      <c r="D1" s="2117"/>
      <c r="E1" s="2117"/>
      <c r="F1" s="2117"/>
    </row>
    <row r="2" spans="1:6" ht="25.5" customHeight="1">
      <c r="A2" s="2118" t="s">
        <v>1713</v>
      </c>
      <c r="B2" s="2118"/>
      <c r="C2" s="2118"/>
      <c r="D2" s="2118"/>
      <c r="E2" s="2118"/>
      <c r="F2" s="2118"/>
    </row>
    <row r="3" spans="1:6" ht="25.5" customHeight="1">
      <c r="A3" s="2118" t="str">
        <f>IF(様1!$G$24="","",IF(様1!$G$25="",様1!$G$24,様1!$G$25))</f>
        <v/>
      </c>
      <c r="B3" s="2118"/>
      <c r="C3" s="2118"/>
      <c r="D3" s="2118"/>
      <c r="E3" s="2118"/>
      <c r="F3" s="2118"/>
    </row>
    <row r="4" spans="1:6" s="2113" customFormat="1" ht="30" customHeight="1">
      <c r="F4" s="2130" t="s">
        <v>274</v>
      </c>
    </row>
    <row r="5" spans="1:6" s="2114" customFormat="1" ht="19.899999999999999" customHeight="1">
      <c r="A5" s="2119" t="s">
        <v>247</v>
      </c>
      <c r="B5" s="2119" t="s">
        <v>239</v>
      </c>
      <c r="C5" s="2119" t="s">
        <v>1213</v>
      </c>
      <c r="D5" s="2119" t="s">
        <v>491</v>
      </c>
      <c r="E5" s="2119" t="s">
        <v>1214</v>
      </c>
      <c r="F5" s="2119" t="s">
        <v>1215</v>
      </c>
    </row>
    <row r="6" spans="1:6" s="2115" customFormat="1" ht="19.899999999999999" customHeight="1">
      <c r="A6" s="2120"/>
      <c r="B6" s="2123"/>
      <c r="C6" s="2123"/>
      <c r="D6" s="2123"/>
      <c r="E6" s="2123"/>
      <c r="F6" s="2123"/>
    </row>
    <row r="7" spans="1:6" s="2115" customFormat="1" ht="19.899999999999999" customHeight="1">
      <c r="A7" s="2121"/>
      <c r="B7" s="2126"/>
      <c r="C7" s="2126"/>
      <c r="D7" s="2126"/>
      <c r="E7" s="2126"/>
      <c r="F7" s="2126"/>
    </row>
    <row r="8" spans="1:6" s="2115" customFormat="1" ht="19.899999999999999" customHeight="1">
      <c r="A8" s="2121"/>
      <c r="B8" s="2126"/>
      <c r="C8" s="2126"/>
      <c r="D8" s="2126"/>
      <c r="E8" s="2126"/>
      <c r="F8" s="2126"/>
    </row>
    <row r="9" spans="1:6" s="2115" customFormat="1" ht="19.899999999999999" customHeight="1">
      <c r="A9" s="2121"/>
      <c r="B9" s="2126"/>
      <c r="C9" s="2126"/>
      <c r="D9" s="2126"/>
      <c r="E9" s="2126"/>
      <c r="F9" s="2126"/>
    </row>
    <row r="10" spans="1:6" s="2115" customFormat="1" ht="19.899999999999999" customHeight="1">
      <c r="A10" s="2121"/>
      <c r="B10" s="2126"/>
      <c r="C10" s="2126"/>
      <c r="D10" s="2126"/>
      <c r="E10" s="2126"/>
      <c r="F10" s="2126"/>
    </row>
    <row r="11" spans="1:6" s="2115" customFormat="1" ht="19.899999999999999" customHeight="1">
      <c r="A11" s="2121"/>
      <c r="B11" s="2126"/>
      <c r="C11" s="2126"/>
      <c r="D11" s="2126"/>
      <c r="E11" s="2126"/>
      <c r="F11" s="2126"/>
    </row>
    <row r="12" spans="1:6" s="2115" customFormat="1" ht="19.899999999999999" customHeight="1">
      <c r="A12" s="2121"/>
      <c r="B12" s="2126"/>
      <c r="C12" s="2126"/>
      <c r="D12" s="2126"/>
      <c r="E12" s="2126"/>
      <c r="F12" s="2126"/>
    </row>
    <row r="13" spans="1:6" s="2116" customFormat="1" ht="19.899999999999999" customHeight="1">
      <c r="A13" s="2122" t="s">
        <v>1216</v>
      </c>
      <c r="B13" s="2127"/>
      <c r="C13" s="2127"/>
      <c r="D13" s="2127"/>
      <c r="E13" s="2127"/>
      <c r="F13" s="2127"/>
    </row>
    <row r="14" spans="1:6" s="2115" customFormat="1" ht="19.899999999999999" customHeight="1">
      <c r="A14" s="2121"/>
      <c r="B14" s="2126"/>
      <c r="C14" s="2126"/>
      <c r="D14" s="2126"/>
      <c r="E14" s="2126"/>
      <c r="F14" s="2126"/>
    </row>
    <row r="15" spans="1:6" s="2115" customFormat="1" ht="19.899999999999999" customHeight="1">
      <c r="A15" s="2121"/>
      <c r="B15" s="2126"/>
      <c r="C15" s="2126"/>
      <c r="D15" s="2126"/>
      <c r="E15" s="2126"/>
      <c r="F15" s="2126"/>
    </row>
    <row r="16" spans="1:6" s="2115" customFormat="1" ht="19.899999999999999" customHeight="1">
      <c r="A16" s="2121"/>
      <c r="B16" s="2126"/>
      <c r="C16" s="2126"/>
      <c r="D16" s="2126"/>
      <c r="E16" s="2126"/>
      <c r="F16" s="2126"/>
    </row>
    <row r="17" spans="1:8" s="2115" customFormat="1" ht="19.899999999999999" customHeight="1">
      <c r="A17" s="2121"/>
      <c r="B17" s="2126"/>
      <c r="C17" s="2126"/>
      <c r="D17" s="2126"/>
      <c r="E17" s="2126"/>
      <c r="F17" s="2126"/>
    </row>
    <row r="18" spans="1:8" s="2115" customFormat="1" ht="19.899999999999999" customHeight="1">
      <c r="A18" s="2121"/>
      <c r="B18" s="2126"/>
      <c r="C18" s="2126"/>
      <c r="D18" s="2126"/>
      <c r="E18" s="2126"/>
      <c r="F18" s="2126"/>
    </row>
    <row r="19" spans="1:8" s="2115" customFormat="1" ht="19.899999999999999" customHeight="1">
      <c r="A19" s="2121"/>
      <c r="B19" s="2126"/>
      <c r="C19" s="2126"/>
      <c r="D19" s="2126"/>
      <c r="E19" s="2126"/>
      <c r="F19" s="2126"/>
    </row>
    <row r="20" spans="1:8" s="2115" customFormat="1" ht="19.899999999999999" customHeight="1">
      <c r="A20" s="2121"/>
      <c r="B20" s="2126"/>
      <c r="C20" s="2126"/>
      <c r="D20" s="2126"/>
      <c r="E20" s="2126"/>
      <c r="F20" s="2126"/>
    </row>
    <row r="21" spans="1:8" s="2115" customFormat="1" ht="19.899999999999999" customHeight="1">
      <c r="A21" s="2121"/>
      <c r="B21" s="2126"/>
      <c r="C21" s="2126"/>
      <c r="D21" s="2126"/>
      <c r="E21" s="2126"/>
      <c r="F21" s="2126"/>
    </row>
    <row r="22" spans="1:8" s="2115" customFormat="1" ht="19.899999999999999" customHeight="1">
      <c r="A22" s="2123"/>
      <c r="B22" s="2126"/>
      <c r="C22" s="2126"/>
      <c r="D22" s="2126"/>
      <c r="E22" s="2126"/>
      <c r="F22" s="2126"/>
    </row>
    <row r="23" spans="1:8" s="2115" customFormat="1" ht="19.899999999999999" customHeight="1">
      <c r="A23" s="2124"/>
      <c r="B23" s="2126"/>
      <c r="C23" s="2126"/>
      <c r="D23" s="2126"/>
      <c r="E23" s="2126"/>
      <c r="F23" s="2126"/>
    </row>
    <row r="24" spans="1:8" s="2115" customFormat="1" ht="19.899999999999999" customHeight="1">
      <c r="A24" s="2121"/>
      <c r="B24" s="2126"/>
      <c r="C24" s="2126"/>
      <c r="D24" s="2126"/>
      <c r="E24" s="2126"/>
      <c r="F24" s="2126"/>
    </row>
    <row r="25" spans="1:8" s="2115" customFormat="1" ht="19.899999999999999" customHeight="1">
      <c r="A25" s="2121"/>
      <c r="B25" s="2126"/>
      <c r="C25" s="2126"/>
      <c r="D25" s="2126"/>
      <c r="E25" s="2126"/>
      <c r="F25" s="2126"/>
    </row>
    <row r="26" spans="1:8" s="2115" customFormat="1" ht="19.899999999999999" customHeight="1">
      <c r="A26" s="2121"/>
      <c r="B26" s="2126"/>
      <c r="C26" s="2126"/>
      <c r="D26" s="2126"/>
      <c r="E26" s="2126"/>
      <c r="F26" s="2126"/>
    </row>
    <row r="27" spans="1:8" s="2115" customFormat="1" ht="19.899999999999999" customHeight="1">
      <c r="A27" s="2121"/>
      <c r="B27" s="2126"/>
      <c r="C27" s="2126"/>
      <c r="D27" s="2126"/>
      <c r="E27" s="2126"/>
      <c r="F27" s="2126"/>
    </row>
    <row r="28" spans="1:8" s="2115" customFormat="1" ht="19.899999999999999" customHeight="1">
      <c r="A28" s="2121"/>
      <c r="B28" s="2126"/>
      <c r="C28" s="2126"/>
      <c r="D28" s="2126"/>
      <c r="E28" s="2126"/>
      <c r="F28" s="2126"/>
    </row>
    <row r="29" spans="1:8" s="2115" customFormat="1" ht="19.899999999999999" customHeight="1">
      <c r="A29" s="2121"/>
      <c r="B29" s="2126"/>
      <c r="C29" s="2126"/>
      <c r="D29" s="2126"/>
      <c r="E29" s="2126"/>
      <c r="F29" s="2126"/>
    </row>
    <row r="30" spans="1:8" s="2115" customFormat="1" ht="19.899999999999999" customHeight="1">
      <c r="A30" s="2121"/>
      <c r="B30" s="2126"/>
      <c r="C30" s="2126"/>
      <c r="D30" s="2126"/>
      <c r="E30" s="2126"/>
      <c r="F30" s="2126"/>
      <c r="H30" s="2131"/>
    </row>
    <row r="31" spans="1:8" s="2116" customFormat="1" ht="19.899999999999999" customHeight="1">
      <c r="A31" s="2122" t="s">
        <v>1216</v>
      </c>
      <c r="B31" s="2127"/>
      <c r="C31" s="2127"/>
      <c r="D31" s="2127"/>
      <c r="E31" s="2127"/>
      <c r="F31" s="2127"/>
    </row>
    <row r="32" spans="1:8" s="2115" customFormat="1" ht="19.899999999999999" customHeight="1">
      <c r="A32" s="2121"/>
      <c r="B32" s="2126"/>
      <c r="C32" s="2126"/>
      <c r="D32" s="2126"/>
      <c r="E32" s="2126"/>
      <c r="F32" s="2126"/>
    </row>
    <row r="33" spans="1:6" s="2115" customFormat="1" ht="19.899999999999999" customHeight="1">
      <c r="A33" s="2121"/>
      <c r="B33" s="2126"/>
      <c r="C33" s="2126"/>
      <c r="D33" s="2126"/>
      <c r="E33" s="2126"/>
      <c r="F33" s="2126"/>
    </row>
    <row r="34" spans="1:6" s="2115" customFormat="1" ht="19.899999999999999" customHeight="1">
      <c r="A34" s="2121"/>
      <c r="B34" s="2126"/>
      <c r="C34" s="2126"/>
      <c r="D34" s="2126"/>
      <c r="E34" s="2126"/>
      <c r="F34" s="2126"/>
    </row>
    <row r="35" spans="1:6" s="2115" customFormat="1" ht="19.899999999999999" customHeight="1">
      <c r="A35" s="2121"/>
      <c r="B35" s="2126"/>
      <c r="C35" s="2126"/>
      <c r="D35" s="2126"/>
      <c r="E35" s="2126"/>
      <c r="F35" s="2126"/>
    </row>
    <row r="36" spans="1:6" s="2115" customFormat="1" ht="19.899999999999999" customHeight="1">
      <c r="A36" s="2121"/>
      <c r="B36" s="2126"/>
      <c r="C36" s="2126"/>
      <c r="D36" s="2126"/>
      <c r="E36" s="2126"/>
      <c r="F36" s="2126"/>
    </row>
    <row r="37" spans="1:6" s="2115" customFormat="1" ht="19.899999999999999" customHeight="1">
      <c r="A37" s="2121"/>
      <c r="B37" s="2126"/>
      <c r="C37" s="2126"/>
      <c r="D37" s="2126"/>
      <c r="E37" s="2126"/>
      <c r="F37" s="2126"/>
    </row>
    <row r="38" spans="1:6" s="2115" customFormat="1" ht="19.899999999999999" customHeight="1">
      <c r="A38" s="2121"/>
      <c r="B38" s="2126"/>
      <c r="C38" s="2126"/>
      <c r="D38" s="2126"/>
      <c r="E38" s="2126"/>
      <c r="F38" s="2126"/>
    </row>
    <row r="39" spans="1:6" s="2115" customFormat="1" ht="19.899999999999999" customHeight="1">
      <c r="A39" s="2121"/>
      <c r="B39" s="2126"/>
      <c r="C39" s="2126"/>
      <c r="D39" s="2126"/>
      <c r="E39" s="2126"/>
      <c r="F39" s="2126"/>
    </row>
    <row r="40" spans="1:6" s="2115" customFormat="1" ht="19.899999999999999" customHeight="1">
      <c r="A40" s="2121"/>
      <c r="B40" s="2124"/>
      <c r="C40" s="2124"/>
      <c r="D40" s="2124"/>
      <c r="E40" s="2124"/>
      <c r="F40" s="2124"/>
    </row>
    <row r="41" spans="1:6" s="2115" customFormat="1" ht="30" customHeight="1">
      <c r="A41" s="2125" t="s">
        <v>1212</v>
      </c>
      <c r="B41" s="2128" t="s">
        <v>311</v>
      </c>
      <c r="C41" s="2129"/>
      <c r="D41" s="2128" t="s">
        <v>491</v>
      </c>
      <c r="E41" s="2129"/>
      <c r="F41" s="2126"/>
    </row>
    <row r="42" spans="1:6" s="2115" customFormat="1"/>
    <row r="43" spans="1:6" s="2115" customFormat="1"/>
    <row r="44" spans="1:6" s="2115" customFormat="1"/>
    <row r="45" spans="1:6" s="2115" customFormat="1"/>
    <row r="46" spans="1:6" s="2115" customFormat="1"/>
    <row r="47" spans="1:6" s="2115" customFormat="1"/>
    <row r="48" spans="1:6" s="2115" customFormat="1"/>
    <row r="49" s="2115" customFormat="1"/>
    <row r="50" s="2115" customFormat="1"/>
    <row r="51" s="2115" customFormat="1"/>
    <row r="52" s="2115" customFormat="1"/>
    <row r="53" s="2115" customFormat="1"/>
    <row r="54" s="2115" customFormat="1"/>
    <row r="55" s="2115" customFormat="1"/>
    <row r="56" s="2115" customFormat="1"/>
    <row r="57" s="2115" customFormat="1"/>
    <row r="58" s="2115" customFormat="1"/>
    <row r="59" s="2115" customFormat="1"/>
    <row r="60" s="2115" customFormat="1"/>
    <row r="61" s="2115" customFormat="1"/>
    <row r="62" s="2115" customFormat="1"/>
    <row r="63" s="2115" customFormat="1"/>
    <row r="64" s="2115" customFormat="1"/>
    <row r="65" s="2115" customFormat="1"/>
    <row r="66" s="2115" customFormat="1"/>
    <row r="67" s="2115" customFormat="1"/>
    <row r="68" s="2115" customFormat="1"/>
    <row r="69" s="2115" customFormat="1"/>
    <row r="70" s="2115" customFormat="1"/>
    <row r="71" s="2115" customFormat="1"/>
    <row r="72" s="2115" customFormat="1"/>
    <row r="73" s="2115" customFormat="1"/>
    <row r="74" s="2115" customFormat="1"/>
    <row r="75" s="2115" customFormat="1"/>
    <row r="76" s="2115" customFormat="1"/>
    <row r="77" s="2115" customFormat="1"/>
    <row r="78" s="2115" customFormat="1"/>
  </sheetData>
  <mergeCells count="4">
    <mergeCell ref="A2:F2"/>
    <mergeCell ref="A3:F3"/>
    <mergeCell ref="B41:C41"/>
    <mergeCell ref="D41:E41"/>
  </mergeCells>
  <phoneticPr fontId="16"/>
  <printOptions horizontalCentered="1"/>
  <pageMargins left="0.78740157480314965" right="0.39370078740157483" top="0.39370078740157483" bottom="0.39370078740157483" header="0.51181102362204722" footer="0.51181102362204722"/>
  <pageSetup paperSize="9" scale="97" fitToWidth="1" fitToHeight="1" orientation="portrait" usePrinterDefaults="1"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sheetPr>
    <pageSetUpPr fitToPage="1"/>
  </sheetPr>
  <dimension ref="A1:G22"/>
  <sheetViews>
    <sheetView view="pageBreakPreview" zoomScaleSheetLayoutView="100" workbookViewId="0">
      <selection activeCell="F11" sqref="F11"/>
    </sheetView>
  </sheetViews>
  <sheetFormatPr defaultRowHeight="13.5"/>
  <cols>
    <col min="1" max="1" width="2" customWidth="1"/>
    <col min="2" max="2" width="15.625" customWidth="1"/>
    <col min="3" max="3" width="24.625" customWidth="1"/>
    <col min="4" max="4" width="13.875" bestFit="1" customWidth="1"/>
    <col min="5" max="5" width="17.25" customWidth="1"/>
    <col min="6" max="6" width="28.875" customWidth="1"/>
    <col min="7" max="7" width="13.75" customWidth="1"/>
  </cols>
  <sheetData>
    <row r="1" spans="1:7">
      <c r="A1" t="s">
        <v>1264</v>
      </c>
    </row>
    <row r="4" spans="1:7" ht="28.5" customHeight="1">
      <c r="B4" s="406" t="s">
        <v>671</v>
      </c>
      <c r="C4" s="406"/>
      <c r="D4" s="406"/>
      <c r="F4" s="415" t="s">
        <v>1225</v>
      </c>
      <c r="G4" s="234"/>
    </row>
    <row r="5" spans="1:7" ht="28.5" customHeight="1">
      <c r="B5" s="422">
        <f>様1!$L$11</f>
        <v>0</v>
      </c>
      <c r="C5" s="480"/>
      <c r="D5" s="2106"/>
      <c r="E5" s="365"/>
      <c r="F5" s="2134" t="s">
        <v>1331</v>
      </c>
      <c r="G5" s="406" t="s">
        <v>264</v>
      </c>
    </row>
    <row r="6" spans="1:7" ht="28.5" customHeight="1">
      <c r="B6" s="2092" t="s">
        <v>1291</v>
      </c>
      <c r="C6" s="2106">
        <f>契様3の1!$G$13</f>
        <v>0</v>
      </c>
      <c r="D6" s="2106"/>
      <c r="E6" s="365"/>
      <c r="F6" s="2135" t="s">
        <v>1259</v>
      </c>
      <c r="G6" s="1175"/>
    </row>
    <row r="7" spans="1:7" ht="28.5" customHeight="1">
      <c r="B7" s="2106" t="s">
        <v>1290</v>
      </c>
      <c r="C7" s="2106">
        <f>様4!E29</f>
        <v>0</v>
      </c>
      <c r="D7" s="2106"/>
      <c r="E7" s="365"/>
      <c r="F7" s="1520"/>
      <c r="G7" s="135"/>
    </row>
    <row r="8" spans="1:7" ht="28.5" customHeight="1">
      <c r="B8" s="2106" t="s">
        <v>1424</v>
      </c>
      <c r="C8" s="2106">
        <f>様4!E33</f>
        <v>0</v>
      </c>
      <c r="D8" s="2106"/>
      <c r="E8" s="365"/>
      <c r="F8" s="415" t="s">
        <v>1211</v>
      </c>
      <c r="G8" s="234"/>
    </row>
    <row r="9" spans="1:7" ht="28.5" customHeight="1">
      <c r="E9" s="365"/>
      <c r="F9" s="1133">
        <f>様3!$N$54</f>
        <v>0</v>
      </c>
      <c r="G9" s="2092"/>
    </row>
    <row r="10" spans="1:7" ht="30.75" customHeight="1"/>
    <row r="11" spans="1:7" ht="30.75" customHeight="1">
      <c r="B11" s="406" t="s">
        <v>1226</v>
      </c>
      <c r="C11" s="406"/>
      <c r="D11" s="406"/>
    </row>
    <row r="12" spans="1:7" ht="28.5" customHeight="1">
      <c r="B12" s="406" t="s">
        <v>1228</v>
      </c>
      <c r="C12" s="406"/>
      <c r="D12" s="406"/>
      <c r="F12" s="415" t="s">
        <v>1227</v>
      </c>
      <c r="G12" s="234"/>
    </row>
    <row r="13" spans="1:7" ht="24.75" customHeight="1">
      <c r="F13" s="2136" t="s">
        <v>291</v>
      </c>
      <c r="G13" s="2132" t="s">
        <v>1407</v>
      </c>
    </row>
    <row r="14" spans="1:7" ht="24.75" customHeight="1">
      <c r="B14" s="2132" t="s">
        <v>890</v>
      </c>
      <c r="C14" s="2133" t="s">
        <v>1425</v>
      </c>
      <c r="D14" s="2133" t="s">
        <v>1430</v>
      </c>
      <c r="F14" s="2136" t="s">
        <v>1076</v>
      </c>
      <c r="G14" s="2132" t="s">
        <v>454</v>
      </c>
    </row>
    <row r="15" spans="1:7" ht="24.75" customHeight="1">
      <c r="B15" s="2132"/>
      <c r="C15" s="2133" t="s">
        <v>1427</v>
      </c>
      <c r="D15" s="2133" t="s">
        <v>1431</v>
      </c>
      <c r="F15" s="2136" t="s">
        <v>1404</v>
      </c>
      <c r="G15" s="2132" t="s">
        <v>1231</v>
      </c>
    </row>
    <row r="16" spans="1:7" ht="24.75" customHeight="1">
      <c r="B16" s="2132" t="s">
        <v>841</v>
      </c>
      <c r="C16" s="2133" t="s">
        <v>1428</v>
      </c>
      <c r="D16" s="2133" t="s">
        <v>1432</v>
      </c>
      <c r="F16" s="2136" t="s">
        <v>904</v>
      </c>
      <c r="G16" s="2132" t="s">
        <v>1408</v>
      </c>
    </row>
    <row r="17" spans="2:7" ht="24.75" customHeight="1">
      <c r="B17" s="2132"/>
      <c r="C17" s="2133" t="s">
        <v>1429</v>
      </c>
      <c r="D17" s="2133" t="s">
        <v>616</v>
      </c>
      <c r="F17" s="2136" t="s">
        <v>856</v>
      </c>
      <c r="G17" s="2132" t="s">
        <v>1409</v>
      </c>
    </row>
    <row r="18" spans="2:7" ht="24.75" customHeight="1">
      <c r="B18" s="2132" t="s">
        <v>1322</v>
      </c>
      <c r="C18" s="2133" t="s">
        <v>1426</v>
      </c>
      <c r="D18" s="2133" t="s">
        <v>48</v>
      </c>
      <c r="F18" s="2136" t="s">
        <v>1405</v>
      </c>
      <c r="G18" s="2132" t="s">
        <v>1410</v>
      </c>
    </row>
    <row r="19" spans="2:7" ht="24.75" customHeight="1">
      <c r="B19" s="135"/>
      <c r="F19" s="2136" t="s">
        <v>85</v>
      </c>
      <c r="G19" s="2132" t="s">
        <v>1411</v>
      </c>
    </row>
    <row r="20" spans="2:7" ht="24.75" customHeight="1">
      <c r="F20" s="2136" t="s">
        <v>428</v>
      </c>
      <c r="G20" s="2132" t="s">
        <v>1413</v>
      </c>
    </row>
    <row r="21" spans="2:7" ht="24.75" customHeight="1">
      <c r="F21" s="2136" t="s">
        <v>483</v>
      </c>
      <c r="G21" s="2132" t="s">
        <v>110</v>
      </c>
    </row>
    <row r="22" spans="2:7" ht="24.75" customHeight="1">
      <c r="F22" s="2136" t="s">
        <v>1024</v>
      </c>
      <c r="G22" s="2132" t="s">
        <v>865</v>
      </c>
    </row>
  </sheetData>
  <mergeCells count="9">
    <mergeCell ref="B4:D4"/>
    <mergeCell ref="F4:G4"/>
    <mergeCell ref="B5:C5"/>
    <mergeCell ref="F8:G8"/>
    <mergeCell ref="B11:D11"/>
    <mergeCell ref="B12:D12"/>
    <mergeCell ref="F12:G12"/>
    <mergeCell ref="B14:B15"/>
    <mergeCell ref="B16:B17"/>
  </mergeCells>
  <phoneticPr fontId="16"/>
  <conditionalFormatting sqref="D5:D6 C7:D8">
    <cfRule type="containsBlanks" dxfId="5" priority="2">
      <formula>LEN(TRIM(C5))=0</formula>
    </cfRule>
  </conditionalFormatting>
  <conditionalFormatting sqref="G9">
    <cfRule type="containsBlanks" dxfId="4" priority="4">
      <formula>LEN(TRIM(G9))=0</formula>
    </cfRule>
  </conditionalFormatting>
  <pageMargins left="0.70866141732283472" right="0.70866141732283472" top="0.74803149606299213" bottom="0.74803149606299213" header="0.31496062992125984" footer="0.31496062992125984"/>
  <pageSetup paperSize="9" scale="76" fitToWidth="1" fitToHeight="1" orientation="portrait"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27">
    <pageSetUpPr fitToPage="1"/>
  </sheetPr>
  <dimension ref="A1:AI78"/>
  <sheetViews>
    <sheetView view="pageBreakPreview" zoomScale="70" zoomScaleSheetLayoutView="70" workbookViewId="0">
      <selection activeCell="L43" sqref="L43:P43"/>
    </sheetView>
  </sheetViews>
  <sheetFormatPr defaultRowHeight="13.5"/>
  <cols>
    <col min="1" max="1" width="3.75" style="2" customWidth="1"/>
    <col min="2" max="2" width="4.125" style="44" customWidth="1"/>
    <col min="3" max="3" width="18.625" style="44" customWidth="1"/>
    <col min="4" max="4" width="22.875" style="44" customWidth="1"/>
    <col min="5" max="5" width="5.125" style="44" customWidth="1"/>
    <col min="6" max="6" width="11" style="44" customWidth="1"/>
    <col min="7" max="10" width="5.375" style="44" customWidth="1"/>
    <col min="11" max="11" width="5.125" style="44" customWidth="1"/>
    <col min="12" max="12" width="6" style="44" customWidth="1"/>
    <col min="13" max="13" width="11" style="44" customWidth="1"/>
    <col min="14" max="17" width="5.375" style="44" customWidth="1"/>
    <col min="18" max="18" width="11" style="44" customWidth="1"/>
    <col min="19" max="19" width="1.625" style="44" customWidth="1"/>
    <col min="20" max="20" width="11" style="44" customWidth="1"/>
    <col min="21" max="23" width="5.375" style="44" customWidth="1"/>
    <col min="24" max="24" width="11.125" style="44" customWidth="1"/>
    <col min="25" max="25" width="11.75" style="44" customWidth="1"/>
    <col min="26" max="16384" width="9" style="44" customWidth="1"/>
  </cols>
  <sheetData>
    <row r="1" spans="1:35" ht="24.75" customHeight="1">
      <c r="W1" s="370" t="s">
        <v>474</v>
      </c>
      <c r="X1" s="370"/>
      <c r="Y1" s="370"/>
      <c r="AA1" s="135" t="s">
        <v>316</v>
      </c>
    </row>
    <row r="2" spans="1:35" s="55" customFormat="1" ht="21.75">
      <c r="A2" s="182" t="str">
        <f>$AA$2</f>
        <v>訓練実施体制表</v>
      </c>
      <c r="B2" s="182"/>
      <c r="C2" s="182"/>
      <c r="D2" s="182"/>
      <c r="E2" s="182"/>
      <c r="F2" s="182"/>
      <c r="G2" s="182"/>
      <c r="H2" s="182"/>
      <c r="I2" s="182"/>
      <c r="J2" s="182"/>
      <c r="K2" s="182"/>
      <c r="L2" s="182"/>
      <c r="M2" s="182"/>
      <c r="N2" s="182"/>
      <c r="O2" s="182"/>
      <c r="P2" s="182"/>
      <c r="Q2" s="182"/>
      <c r="R2" s="182"/>
      <c r="S2" s="182"/>
      <c r="T2" s="182"/>
      <c r="U2" s="182"/>
      <c r="V2" s="182"/>
      <c r="W2" s="182"/>
      <c r="X2" s="182"/>
      <c r="Y2" s="182"/>
      <c r="AA2" s="401" t="s">
        <v>718</v>
      </c>
      <c r="AB2" s="402" t="s">
        <v>1529</v>
      </c>
    </row>
    <row r="3" spans="1:35" s="55" customFormat="1" ht="35.1" customHeight="1">
      <c r="A3" s="2"/>
      <c r="P3" s="340"/>
      <c r="Q3" s="340"/>
      <c r="R3" s="346"/>
      <c r="S3" s="346"/>
      <c r="T3" s="354"/>
      <c r="U3" s="354"/>
      <c r="V3" s="354"/>
      <c r="W3" s="354"/>
      <c r="X3" s="354"/>
      <c r="Y3" s="375"/>
    </row>
    <row r="4" spans="1:35" s="55" customFormat="1" ht="35.1" customHeight="1">
      <c r="A4" s="183" t="s">
        <v>72</v>
      </c>
      <c r="B4" s="183"/>
      <c r="C4" s="183"/>
      <c r="D4" s="233" t="str">
        <f>IF(様1!L11="","",様1!L11)</f>
        <v/>
      </c>
      <c r="E4" s="233"/>
      <c r="F4" s="233"/>
      <c r="G4" s="310" t="s">
        <v>16</v>
      </c>
      <c r="H4" s="310"/>
      <c r="I4" s="233" t="str">
        <f>IF(様1!G24="","",様1!G24)</f>
        <v/>
      </c>
      <c r="J4" s="233"/>
      <c r="K4" s="233"/>
      <c r="L4" s="233"/>
      <c r="M4" s="233"/>
      <c r="N4" s="233"/>
      <c r="O4" s="233"/>
      <c r="P4" s="233"/>
      <c r="Q4" s="233"/>
      <c r="R4" s="310" t="s">
        <v>120</v>
      </c>
      <c r="S4" s="310"/>
      <c r="T4" s="355" t="str">
        <f>IF(様1!G40="","",様1!G40)</f>
        <v/>
      </c>
      <c r="U4" s="355"/>
      <c r="V4" s="355"/>
      <c r="W4" s="355"/>
      <c r="X4" s="355"/>
      <c r="Y4" s="376"/>
      <c r="AA4" s="135" t="s">
        <v>316</v>
      </c>
    </row>
    <row r="5" spans="1:35" ht="10.5" customHeight="1">
      <c r="A5" s="184"/>
      <c r="B5" s="184"/>
      <c r="C5" s="184"/>
      <c r="D5" s="184"/>
      <c r="AA5" s="135" t="s">
        <v>316</v>
      </c>
    </row>
    <row r="6" spans="1:35" ht="35.1" customHeight="1">
      <c r="A6" s="185"/>
      <c r="B6" s="198"/>
      <c r="C6" s="207" t="s">
        <v>111</v>
      </c>
      <c r="D6" s="234"/>
      <c r="E6" s="207" t="s">
        <v>127</v>
      </c>
      <c r="F6" s="287"/>
      <c r="G6" s="287"/>
      <c r="H6" s="287"/>
      <c r="I6" s="287"/>
      <c r="J6" s="287"/>
      <c r="K6" s="287"/>
      <c r="L6" s="287"/>
      <c r="M6" s="287"/>
      <c r="N6" s="287"/>
      <c r="O6" s="287"/>
      <c r="P6" s="287"/>
      <c r="Q6" s="287"/>
      <c r="R6" s="287"/>
      <c r="S6" s="287"/>
      <c r="T6" s="287"/>
      <c r="U6" s="287"/>
      <c r="V6" s="287"/>
      <c r="W6" s="287"/>
      <c r="X6" s="287"/>
      <c r="Y6" s="377"/>
      <c r="AA6" s="135" t="s">
        <v>316</v>
      </c>
    </row>
    <row r="7" spans="1:35" ht="32.1" customHeight="1">
      <c r="A7" s="186">
        <v>1</v>
      </c>
      <c r="B7" s="199" t="s">
        <v>3</v>
      </c>
      <c r="C7" s="208" t="s">
        <v>854</v>
      </c>
      <c r="D7" s="235"/>
      <c r="E7" s="265"/>
      <c r="F7" s="288" t="s">
        <v>1197</v>
      </c>
      <c r="G7" s="311"/>
      <c r="H7" s="311"/>
      <c r="I7" s="311"/>
      <c r="J7" s="311"/>
      <c r="K7" s="311"/>
      <c r="L7" s="311"/>
      <c r="M7" s="311"/>
      <c r="N7" s="311"/>
      <c r="O7" s="311"/>
      <c r="P7" s="311"/>
      <c r="Q7" s="311"/>
      <c r="R7" s="311"/>
      <c r="S7" s="311"/>
      <c r="T7" s="311"/>
      <c r="U7" s="311"/>
      <c r="V7" s="311"/>
      <c r="W7" s="311"/>
      <c r="X7" s="311"/>
      <c r="Y7" s="246"/>
      <c r="AA7" s="135" t="s">
        <v>316</v>
      </c>
      <c r="AB7" s="403"/>
      <c r="AC7" s="403"/>
      <c r="AD7" s="403"/>
      <c r="AE7" s="403"/>
      <c r="AF7" s="403"/>
      <c r="AG7" s="403"/>
      <c r="AH7" s="403"/>
      <c r="AI7" s="403"/>
    </row>
    <row r="8" spans="1:35" ht="32.1" customHeight="1">
      <c r="A8" s="187">
        <v>2</v>
      </c>
      <c r="B8" s="200"/>
      <c r="C8" s="209" t="s">
        <v>131</v>
      </c>
      <c r="D8" s="236"/>
      <c r="E8" s="265"/>
      <c r="F8" s="289" t="s">
        <v>11</v>
      </c>
      <c r="G8" s="312"/>
      <c r="H8" s="312"/>
      <c r="I8" s="312"/>
      <c r="J8" s="312"/>
      <c r="K8" s="312"/>
      <c r="L8" s="312"/>
      <c r="M8" s="312"/>
      <c r="N8" s="312"/>
      <c r="O8" s="312"/>
      <c r="P8" s="312"/>
      <c r="Q8" s="312"/>
      <c r="R8" s="312"/>
      <c r="S8" s="312"/>
      <c r="T8" s="312"/>
      <c r="U8" s="312"/>
      <c r="V8" s="312"/>
      <c r="W8" s="312"/>
      <c r="X8" s="312"/>
      <c r="Y8" s="378"/>
      <c r="AA8" s="135" t="s">
        <v>316</v>
      </c>
      <c r="AB8" s="403"/>
      <c r="AC8" s="403"/>
      <c r="AD8" s="403"/>
      <c r="AE8" s="403"/>
      <c r="AF8" s="403"/>
      <c r="AG8" s="403"/>
      <c r="AH8" s="403"/>
      <c r="AI8" s="403"/>
    </row>
    <row r="9" spans="1:35" ht="32.1" customHeight="1">
      <c r="A9" s="188"/>
      <c r="B9" s="200"/>
      <c r="C9" s="210"/>
      <c r="D9" s="237"/>
      <c r="E9" s="265"/>
      <c r="F9" s="275" t="s">
        <v>810</v>
      </c>
      <c r="G9" s="296"/>
      <c r="H9" s="296"/>
      <c r="I9" s="296"/>
      <c r="J9" s="296"/>
      <c r="K9" s="296"/>
      <c r="L9" s="296"/>
      <c r="M9" s="296"/>
      <c r="N9" s="296"/>
      <c r="O9" s="296"/>
      <c r="P9" s="296"/>
      <c r="Q9" s="296"/>
      <c r="R9" s="296"/>
      <c r="S9" s="296"/>
      <c r="T9" s="296"/>
      <c r="U9" s="296"/>
      <c r="V9" s="296"/>
      <c r="W9" s="296"/>
      <c r="X9" s="296"/>
      <c r="Y9" s="379"/>
      <c r="AA9" s="135" t="s">
        <v>316</v>
      </c>
      <c r="AB9" s="403"/>
      <c r="AC9" s="403"/>
      <c r="AD9" s="403"/>
      <c r="AE9" s="403"/>
      <c r="AF9" s="403"/>
      <c r="AG9" s="403"/>
      <c r="AH9" s="403"/>
      <c r="AI9" s="403"/>
    </row>
    <row r="10" spans="1:35" ht="30" customHeight="1">
      <c r="A10" s="187">
        <v>3</v>
      </c>
      <c r="B10" s="200"/>
      <c r="C10" s="211" t="s">
        <v>41</v>
      </c>
      <c r="D10" s="238"/>
      <c r="E10" s="266"/>
      <c r="F10" s="289" t="s">
        <v>1118</v>
      </c>
      <c r="G10" s="312"/>
      <c r="H10" s="312"/>
      <c r="I10" s="312"/>
      <c r="J10" s="312"/>
      <c r="K10" s="312"/>
      <c r="L10" s="312"/>
      <c r="M10" s="312"/>
      <c r="N10" s="312"/>
      <c r="O10" s="312"/>
      <c r="P10" s="312"/>
      <c r="Q10" s="312"/>
      <c r="R10" s="312"/>
      <c r="S10" s="312"/>
      <c r="T10" s="312"/>
      <c r="U10" s="312"/>
      <c r="V10" s="312"/>
      <c r="W10" s="312"/>
      <c r="X10" s="312"/>
      <c r="Y10" s="380"/>
      <c r="AA10" s="135" t="s">
        <v>316</v>
      </c>
    </row>
    <row r="11" spans="1:35" ht="16.5" customHeight="1">
      <c r="A11" s="189"/>
      <c r="B11" s="200"/>
      <c r="C11" s="212"/>
      <c r="D11" s="239"/>
      <c r="E11" s="267"/>
      <c r="F11" s="290" t="s">
        <v>1553</v>
      </c>
      <c r="G11" s="313"/>
      <c r="H11" s="313"/>
      <c r="I11" s="313"/>
      <c r="J11" s="313"/>
      <c r="K11" s="313"/>
      <c r="L11" s="290"/>
      <c r="M11" s="290"/>
      <c r="N11" s="302"/>
      <c r="O11" s="302"/>
      <c r="P11" s="302"/>
      <c r="Q11" s="302"/>
      <c r="R11" s="302"/>
      <c r="S11" s="302"/>
      <c r="T11" s="356"/>
      <c r="U11" s="356"/>
      <c r="V11" s="356"/>
      <c r="W11" s="356"/>
      <c r="X11" s="356"/>
      <c r="Y11" s="381"/>
      <c r="AA11" s="135" t="s">
        <v>316</v>
      </c>
    </row>
    <row r="12" spans="1:35" ht="16.5" customHeight="1">
      <c r="A12" s="189"/>
      <c r="B12" s="200"/>
      <c r="C12" s="212"/>
      <c r="D12" s="239"/>
      <c r="E12" s="268"/>
      <c r="F12" s="290" t="s">
        <v>1554</v>
      </c>
      <c r="G12" s="313"/>
      <c r="H12" s="313"/>
      <c r="I12" s="313"/>
      <c r="J12" s="313"/>
      <c r="K12" s="313"/>
      <c r="L12" s="290"/>
      <c r="M12" s="290"/>
      <c r="N12" s="302"/>
      <c r="O12" s="302"/>
      <c r="P12" s="302"/>
      <c r="Q12" s="302"/>
      <c r="R12" s="302"/>
      <c r="S12" s="302"/>
      <c r="T12" s="356"/>
      <c r="U12" s="356"/>
      <c r="V12" s="356"/>
      <c r="W12" s="356"/>
      <c r="X12" s="356"/>
      <c r="Y12" s="381"/>
      <c r="AA12" s="135" t="s">
        <v>316</v>
      </c>
    </row>
    <row r="13" spans="1:35" ht="16.5" customHeight="1">
      <c r="A13" s="189"/>
      <c r="B13" s="200"/>
      <c r="C13" s="212"/>
      <c r="D13" s="239"/>
      <c r="E13" s="268"/>
      <c r="F13" s="290" t="s">
        <v>1117</v>
      </c>
      <c r="R13" s="347"/>
      <c r="S13" s="347"/>
      <c r="U13" s="365"/>
      <c r="V13" s="356"/>
      <c r="W13" s="356"/>
      <c r="X13" s="356"/>
      <c r="Y13" s="381"/>
      <c r="AA13" s="135" t="s">
        <v>316</v>
      </c>
    </row>
    <row r="14" spans="1:35" ht="29.25" customHeight="1">
      <c r="A14" s="187">
        <v>4</v>
      </c>
      <c r="B14" s="200"/>
      <c r="C14" s="213" t="s">
        <v>1540</v>
      </c>
      <c r="D14" s="240"/>
      <c r="E14" s="269"/>
      <c r="F14" s="291" t="s">
        <v>683</v>
      </c>
      <c r="G14" s="291"/>
      <c r="H14" s="291"/>
      <c r="I14" s="291"/>
      <c r="J14" s="291"/>
      <c r="K14" s="291"/>
      <c r="L14" s="291"/>
      <c r="M14" s="291"/>
      <c r="N14" s="291"/>
      <c r="O14" s="291"/>
      <c r="P14" s="291"/>
      <c r="Q14" s="291"/>
      <c r="R14" s="291"/>
      <c r="S14" s="291"/>
      <c r="T14" s="291"/>
      <c r="U14" s="291"/>
      <c r="V14" s="291"/>
      <c r="W14" s="291"/>
      <c r="X14" s="291"/>
      <c r="Y14" s="382"/>
      <c r="AA14" s="135" t="s">
        <v>316</v>
      </c>
    </row>
    <row r="15" spans="1:35" ht="18" customHeight="1">
      <c r="A15" s="188"/>
      <c r="B15" s="201"/>
      <c r="C15" s="214"/>
      <c r="D15" s="241"/>
      <c r="E15" s="270"/>
      <c r="F15" s="292" t="s">
        <v>1658</v>
      </c>
      <c r="G15" s="314"/>
      <c r="H15" s="314"/>
      <c r="I15" s="314"/>
      <c r="J15" s="314"/>
      <c r="K15" s="314"/>
      <c r="L15" s="314"/>
      <c r="M15" s="314"/>
      <c r="N15" s="314"/>
      <c r="O15" s="314"/>
      <c r="P15" s="314"/>
      <c r="Q15" s="314"/>
      <c r="R15" s="314"/>
      <c r="S15" s="314"/>
      <c r="T15" s="314"/>
      <c r="U15" s="314"/>
      <c r="V15" s="314"/>
      <c r="W15" s="314"/>
      <c r="X15" s="314"/>
      <c r="Y15" s="383"/>
      <c r="AA15" s="135" t="s">
        <v>316</v>
      </c>
    </row>
    <row r="16" spans="1:35" ht="32.1" customHeight="1">
      <c r="A16" s="187">
        <v>5</v>
      </c>
      <c r="B16" s="199" t="s">
        <v>10</v>
      </c>
      <c r="C16" s="209" t="s">
        <v>93</v>
      </c>
      <c r="D16" s="236"/>
      <c r="E16" s="271" t="s">
        <v>43</v>
      </c>
      <c r="F16" s="293"/>
      <c r="G16" s="315"/>
      <c r="H16" s="315"/>
      <c r="I16" s="294" t="s">
        <v>140</v>
      </c>
      <c r="J16" s="294"/>
      <c r="K16" s="329"/>
      <c r="L16" s="271" t="s">
        <v>31</v>
      </c>
      <c r="M16" s="335"/>
      <c r="N16" s="335"/>
      <c r="O16" s="335"/>
      <c r="P16" s="335"/>
      <c r="Q16" s="335"/>
      <c r="R16" s="335"/>
      <c r="S16" s="335"/>
      <c r="T16" s="335"/>
      <c r="U16" s="335"/>
      <c r="V16" s="335"/>
      <c r="W16" s="335"/>
      <c r="X16" s="335"/>
      <c r="Y16" s="384"/>
    </row>
    <row r="17" spans="1:25" ht="32.1" customHeight="1">
      <c r="A17" s="189"/>
      <c r="B17" s="200"/>
      <c r="C17" s="215"/>
      <c r="D17" s="242"/>
      <c r="E17" s="272" t="s">
        <v>137</v>
      </c>
      <c r="F17" s="294"/>
      <c r="G17" s="316" t="str">
        <f>IF(様1!F28="","",ROUNDDOWN(G16/様1!F28,2))</f>
        <v/>
      </c>
      <c r="H17" s="316"/>
      <c r="I17" s="294" t="s">
        <v>140</v>
      </c>
      <c r="J17" s="294"/>
      <c r="K17" s="329"/>
      <c r="L17" s="271" t="s">
        <v>1552</v>
      </c>
      <c r="M17" s="335"/>
      <c r="N17" s="335"/>
      <c r="O17" s="335"/>
      <c r="P17" s="335"/>
      <c r="Q17" s="335"/>
      <c r="R17" s="335"/>
      <c r="S17" s="335"/>
      <c r="T17" s="335"/>
      <c r="U17" s="335"/>
      <c r="V17" s="335"/>
      <c r="W17" s="335"/>
      <c r="X17" s="335"/>
      <c r="Y17" s="384"/>
    </row>
    <row r="18" spans="1:25" ht="32.1" customHeight="1">
      <c r="A18" s="188"/>
      <c r="B18" s="200"/>
      <c r="C18" s="210"/>
      <c r="D18" s="237"/>
      <c r="E18" s="272" t="s">
        <v>151</v>
      </c>
      <c r="F18" s="294"/>
      <c r="G18" s="315"/>
      <c r="H18" s="315"/>
      <c r="I18" s="294" t="s">
        <v>140</v>
      </c>
      <c r="J18" s="294"/>
      <c r="K18" s="294"/>
      <c r="L18" s="271" t="s">
        <v>1124</v>
      </c>
      <c r="M18" s="293"/>
      <c r="N18" s="293"/>
      <c r="O18" s="293"/>
      <c r="P18" s="293"/>
      <c r="Q18" s="293"/>
      <c r="R18" s="293"/>
      <c r="S18" s="293"/>
      <c r="T18" s="293"/>
      <c r="U18" s="293"/>
      <c r="V18" s="293"/>
      <c r="W18" s="293"/>
      <c r="X18" s="293"/>
      <c r="Y18" s="385"/>
    </row>
    <row r="19" spans="1:25" ht="19.5" customHeight="1">
      <c r="A19" s="187">
        <v>6</v>
      </c>
      <c r="B19" s="200"/>
      <c r="C19" s="216" t="s">
        <v>146</v>
      </c>
      <c r="D19" s="243"/>
      <c r="E19" s="273" t="s">
        <v>158</v>
      </c>
      <c r="F19" s="295"/>
      <c r="G19" s="317"/>
      <c r="H19" s="317"/>
      <c r="I19" s="317"/>
      <c r="J19" s="317"/>
      <c r="K19" s="317"/>
      <c r="L19" s="317"/>
      <c r="M19" s="317"/>
      <c r="N19" s="317"/>
      <c r="O19" s="317"/>
      <c r="P19" s="341" t="s">
        <v>163</v>
      </c>
      <c r="Q19" s="341"/>
      <c r="R19" s="348" t="s">
        <v>123</v>
      </c>
      <c r="S19" s="348"/>
      <c r="T19" s="357"/>
      <c r="U19" s="341" t="s">
        <v>149</v>
      </c>
      <c r="V19" s="341"/>
      <c r="W19" s="341"/>
      <c r="X19" s="371"/>
      <c r="Y19" s="386"/>
    </row>
    <row r="20" spans="1:25" ht="19.5" customHeight="1">
      <c r="A20" s="190"/>
      <c r="B20" s="200"/>
      <c r="C20" s="217"/>
      <c r="D20" s="244"/>
      <c r="E20" s="274"/>
      <c r="F20" s="274" t="s">
        <v>166</v>
      </c>
      <c r="G20" s="318"/>
      <c r="H20" s="318"/>
      <c r="I20" s="318"/>
      <c r="J20" s="318"/>
      <c r="K20" s="318"/>
      <c r="L20" s="318"/>
      <c r="M20" s="318"/>
      <c r="N20" s="318"/>
      <c r="O20" s="318"/>
      <c r="P20" s="197" t="s">
        <v>163</v>
      </c>
      <c r="Q20" s="197"/>
      <c r="R20" s="349" t="s">
        <v>123</v>
      </c>
      <c r="S20" s="349"/>
      <c r="T20" s="358"/>
      <c r="U20" s="197" t="s">
        <v>149</v>
      </c>
      <c r="V20" s="197"/>
      <c r="W20" s="197"/>
      <c r="X20" s="372"/>
      <c r="Y20" s="387"/>
    </row>
    <row r="21" spans="1:25" ht="19.5" customHeight="1">
      <c r="A21" s="190"/>
      <c r="B21" s="200"/>
      <c r="C21" s="217"/>
      <c r="D21" s="244"/>
      <c r="E21" s="274"/>
      <c r="F21" s="274" t="s">
        <v>166</v>
      </c>
      <c r="G21" s="318"/>
      <c r="H21" s="318"/>
      <c r="I21" s="318"/>
      <c r="J21" s="318"/>
      <c r="K21" s="318"/>
      <c r="L21" s="318"/>
      <c r="M21" s="318"/>
      <c r="N21" s="318"/>
      <c r="O21" s="318"/>
      <c r="P21" s="197" t="s">
        <v>163</v>
      </c>
      <c r="Q21" s="197"/>
      <c r="R21" s="349" t="s">
        <v>123</v>
      </c>
      <c r="S21" s="349"/>
      <c r="T21" s="358"/>
      <c r="U21" s="197" t="s">
        <v>149</v>
      </c>
      <c r="V21" s="197"/>
      <c r="W21" s="197"/>
      <c r="X21" s="372"/>
      <c r="Y21" s="387"/>
    </row>
    <row r="22" spans="1:25" ht="19.5" customHeight="1">
      <c r="A22" s="190"/>
      <c r="B22" s="200"/>
      <c r="C22" s="217"/>
      <c r="D22" s="244"/>
      <c r="E22" s="274"/>
      <c r="F22" s="274" t="s">
        <v>166</v>
      </c>
      <c r="G22" s="318"/>
      <c r="H22" s="318"/>
      <c r="I22" s="318"/>
      <c r="J22" s="318"/>
      <c r="K22" s="318"/>
      <c r="L22" s="318"/>
      <c r="M22" s="318"/>
      <c r="N22" s="318"/>
      <c r="O22" s="318"/>
      <c r="P22" s="197" t="s">
        <v>163</v>
      </c>
      <c r="Q22" s="197"/>
      <c r="R22" s="349" t="s">
        <v>123</v>
      </c>
      <c r="S22" s="349"/>
      <c r="T22" s="358"/>
      <c r="U22" s="197" t="s">
        <v>149</v>
      </c>
      <c r="V22" s="197"/>
      <c r="W22" s="197"/>
      <c r="X22" s="372"/>
      <c r="Y22" s="387"/>
    </row>
    <row r="23" spans="1:25" ht="19.5" customHeight="1">
      <c r="A23" s="191"/>
      <c r="B23" s="200"/>
      <c r="C23" s="218"/>
      <c r="D23" s="245"/>
      <c r="E23" s="275"/>
      <c r="F23" s="296" t="s">
        <v>166</v>
      </c>
      <c r="G23" s="319"/>
      <c r="H23" s="319"/>
      <c r="I23" s="319"/>
      <c r="J23" s="319"/>
      <c r="K23" s="319"/>
      <c r="L23" s="319"/>
      <c r="M23" s="319"/>
      <c r="N23" s="319"/>
      <c r="O23" s="319"/>
      <c r="P23" s="342" t="s">
        <v>163</v>
      </c>
      <c r="Q23" s="342"/>
      <c r="R23" s="350" t="s">
        <v>123</v>
      </c>
      <c r="S23" s="350"/>
      <c r="T23" s="359"/>
      <c r="U23" s="342" t="s">
        <v>149</v>
      </c>
      <c r="V23" s="342"/>
      <c r="W23" s="342"/>
      <c r="X23" s="373"/>
      <c r="Y23" s="388"/>
    </row>
    <row r="24" spans="1:25" ht="32.1" customHeight="1">
      <c r="A24" s="192">
        <v>7</v>
      </c>
      <c r="B24" s="200"/>
      <c r="C24" s="208" t="s">
        <v>101</v>
      </c>
      <c r="D24" s="246"/>
      <c r="E24" s="276" t="s">
        <v>55</v>
      </c>
      <c r="F24" s="297"/>
      <c r="G24" s="116"/>
      <c r="H24" s="326" t="s">
        <v>167</v>
      </c>
      <c r="I24" s="116"/>
      <c r="J24" s="272" t="s">
        <v>51</v>
      </c>
      <c r="K24" s="329"/>
      <c r="L24" s="276" t="s">
        <v>169</v>
      </c>
      <c r="M24" s="297"/>
      <c r="N24" s="116"/>
      <c r="O24" s="326" t="s">
        <v>167</v>
      </c>
      <c r="P24" s="116"/>
      <c r="Q24" s="326" t="s">
        <v>51</v>
      </c>
      <c r="R24" s="276" t="s">
        <v>83</v>
      </c>
      <c r="S24" s="352"/>
      <c r="T24" s="297"/>
      <c r="U24" s="116"/>
      <c r="V24" s="326" t="s">
        <v>167</v>
      </c>
      <c r="W24" s="116"/>
      <c r="X24" s="279" t="s">
        <v>51</v>
      </c>
      <c r="Y24" s="389"/>
    </row>
    <row r="25" spans="1:25" ht="32.1" customHeight="1">
      <c r="A25" s="193">
        <v>8</v>
      </c>
      <c r="B25" s="200"/>
      <c r="C25" s="219" t="s">
        <v>811</v>
      </c>
      <c r="D25" s="247" t="s">
        <v>28</v>
      </c>
      <c r="E25" s="224" t="s">
        <v>32</v>
      </c>
      <c r="F25" s="298"/>
      <c r="G25" s="320" t="s">
        <v>519</v>
      </c>
      <c r="H25" s="327"/>
      <c r="I25" s="327"/>
      <c r="J25" s="327"/>
      <c r="K25" s="327"/>
      <c r="L25" s="327"/>
      <c r="M25" s="327"/>
      <c r="N25" s="327"/>
      <c r="O25" s="327"/>
      <c r="P25" s="293"/>
      <c r="Q25" s="293"/>
      <c r="R25" s="293"/>
      <c r="S25" s="293"/>
      <c r="T25" s="293"/>
      <c r="U25" s="366"/>
      <c r="V25" s="366"/>
      <c r="W25" s="366"/>
      <c r="X25" s="366"/>
      <c r="Y25" s="390"/>
    </row>
    <row r="26" spans="1:25" ht="31.5" customHeight="1">
      <c r="A26" s="194"/>
      <c r="B26" s="200"/>
      <c r="C26" s="220"/>
      <c r="D26" s="248" t="s">
        <v>148</v>
      </c>
      <c r="E26" s="116"/>
      <c r="F26" s="272" t="s">
        <v>175</v>
      </c>
      <c r="G26" s="294"/>
      <c r="H26" s="294"/>
      <c r="I26" s="294"/>
      <c r="J26" s="329"/>
      <c r="K26" s="116"/>
      <c r="L26" s="303" t="s">
        <v>81</v>
      </c>
      <c r="M26" s="304"/>
      <c r="N26" s="304"/>
      <c r="O26" s="304"/>
      <c r="P26" s="304"/>
      <c r="Q26" s="116"/>
      <c r="R26" s="271" t="s">
        <v>185</v>
      </c>
      <c r="S26" s="293"/>
      <c r="T26" s="293"/>
      <c r="U26" s="293"/>
      <c r="V26" s="293"/>
      <c r="W26" s="293"/>
      <c r="X26" s="293"/>
      <c r="Y26" s="251"/>
    </row>
    <row r="27" spans="1:25" ht="24" customHeight="1">
      <c r="A27" s="194"/>
      <c r="B27" s="200"/>
      <c r="C27" s="220"/>
      <c r="D27" s="249" t="s">
        <v>191</v>
      </c>
      <c r="E27" s="277" t="s">
        <v>776</v>
      </c>
      <c r="F27" s="299"/>
      <c r="G27" s="299"/>
      <c r="H27" s="299"/>
      <c r="I27" s="328" t="s">
        <v>742</v>
      </c>
      <c r="J27" s="328"/>
      <c r="K27" s="328"/>
      <c r="L27" s="328"/>
      <c r="M27" s="336"/>
      <c r="N27" s="338" t="s">
        <v>174</v>
      </c>
      <c r="O27" s="339"/>
      <c r="P27" s="343" t="s">
        <v>777</v>
      </c>
      <c r="Q27" s="343"/>
      <c r="R27" s="343"/>
      <c r="S27" s="343"/>
      <c r="T27" s="360"/>
      <c r="U27" s="338" t="s">
        <v>174</v>
      </c>
      <c r="V27" s="367"/>
      <c r="W27" s="367"/>
      <c r="X27" s="367"/>
      <c r="Y27" s="391"/>
    </row>
    <row r="28" spans="1:25" ht="24" customHeight="1">
      <c r="A28" s="194"/>
      <c r="B28" s="200"/>
      <c r="C28" s="220"/>
      <c r="D28" s="221"/>
      <c r="E28" s="278" t="s">
        <v>510</v>
      </c>
      <c r="F28" s="300"/>
      <c r="G28" s="300"/>
      <c r="H28" s="300"/>
      <c r="I28" s="116"/>
      <c r="J28" s="326"/>
      <c r="K28" s="326"/>
      <c r="L28" s="326"/>
      <c r="M28" s="326"/>
      <c r="N28" s="296"/>
      <c r="O28" s="296"/>
      <c r="P28" s="344"/>
      <c r="Q28" s="296"/>
      <c r="R28" s="326"/>
      <c r="S28" s="326"/>
      <c r="T28" s="326"/>
      <c r="U28" s="326"/>
      <c r="V28" s="290"/>
      <c r="W28" s="290"/>
      <c r="X28" s="290"/>
      <c r="Y28" s="392"/>
    </row>
    <row r="29" spans="1:25" ht="43.5" customHeight="1">
      <c r="A29" s="194"/>
      <c r="B29" s="200"/>
      <c r="C29" s="220"/>
      <c r="D29" s="250" t="s">
        <v>57</v>
      </c>
      <c r="E29" s="116"/>
      <c r="F29" s="272" t="s">
        <v>192</v>
      </c>
      <c r="G29" s="294"/>
      <c r="H29" s="294"/>
      <c r="I29" s="116"/>
      <c r="J29" s="330" t="s">
        <v>196</v>
      </c>
      <c r="K29" s="321"/>
      <c r="L29" s="321"/>
      <c r="M29" s="337" t="s">
        <v>857</v>
      </c>
      <c r="N29" s="337"/>
      <c r="O29" s="337"/>
      <c r="P29" s="337"/>
      <c r="Q29" s="337"/>
      <c r="R29" s="337"/>
      <c r="S29" s="337"/>
      <c r="T29" s="337"/>
      <c r="U29" s="337"/>
      <c r="V29" s="337"/>
      <c r="W29" s="337"/>
      <c r="X29" s="320" t="s">
        <v>94</v>
      </c>
      <c r="Y29" s="235"/>
    </row>
    <row r="30" spans="1:25" ht="32.1" customHeight="1">
      <c r="A30" s="194"/>
      <c r="B30" s="200"/>
      <c r="C30" s="220"/>
      <c r="D30" s="250" t="s">
        <v>64</v>
      </c>
      <c r="E30" s="279" t="s">
        <v>194</v>
      </c>
      <c r="F30" s="298"/>
      <c r="G30" s="293" t="s">
        <v>165</v>
      </c>
      <c r="H30" s="293"/>
      <c r="I30" s="320"/>
      <c r="J30" s="320"/>
      <c r="K30" s="320"/>
      <c r="L30" s="320"/>
      <c r="M30" s="320"/>
      <c r="N30" s="320"/>
      <c r="O30" s="320"/>
      <c r="P30" s="293"/>
      <c r="Q30" s="293"/>
      <c r="R30" s="293"/>
      <c r="S30" s="293"/>
      <c r="T30" s="293"/>
      <c r="U30" s="320"/>
      <c r="V30" s="320"/>
      <c r="W30" s="320"/>
      <c r="X30" s="320"/>
      <c r="Y30" s="235"/>
    </row>
    <row r="31" spans="1:25" ht="32.1" customHeight="1">
      <c r="A31" s="195"/>
      <c r="B31" s="200"/>
      <c r="C31" s="221"/>
      <c r="D31" s="250" t="s">
        <v>144</v>
      </c>
      <c r="E31" s="280"/>
      <c r="F31" s="301" t="s">
        <v>199</v>
      </c>
      <c r="G31" s="320"/>
      <c r="H31" s="320"/>
      <c r="I31" s="320"/>
      <c r="J31" s="320"/>
      <c r="K31" s="320"/>
      <c r="L31" s="320"/>
      <c r="M31" s="320"/>
      <c r="N31" s="320"/>
      <c r="O31" s="320"/>
      <c r="P31" s="293"/>
      <c r="Q31" s="293"/>
      <c r="R31" s="293"/>
      <c r="S31" s="293"/>
      <c r="T31" s="293"/>
      <c r="U31" s="320"/>
      <c r="V31" s="320"/>
      <c r="W31" s="320"/>
      <c r="X31" s="320"/>
      <c r="Y31" s="235"/>
    </row>
    <row r="32" spans="1:25" ht="32.1" customHeight="1">
      <c r="A32" s="193">
        <v>9</v>
      </c>
      <c r="B32" s="200"/>
      <c r="C32" s="222" t="s">
        <v>204</v>
      </c>
      <c r="D32" s="251" t="s">
        <v>205</v>
      </c>
      <c r="E32" s="116"/>
      <c r="F32" s="271" t="s">
        <v>207</v>
      </c>
      <c r="G32" s="293"/>
      <c r="H32" s="293"/>
      <c r="I32" s="293"/>
      <c r="J32" s="293"/>
      <c r="K32" s="293"/>
      <c r="L32" s="293"/>
      <c r="M32" s="293"/>
      <c r="N32" s="293"/>
      <c r="O32" s="293"/>
      <c r="P32" s="293"/>
      <c r="Q32" s="116"/>
      <c r="R32" s="271" t="s">
        <v>208</v>
      </c>
      <c r="S32" s="293"/>
      <c r="T32" s="293"/>
      <c r="U32" s="293"/>
      <c r="V32" s="293"/>
      <c r="W32" s="293"/>
      <c r="X32" s="293"/>
      <c r="Y32" s="251"/>
    </row>
    <row r="33" spans="1:27" ht="19.5" customHeight="1">
      <c r="A33" s="194"/>
      <c r="B33" s="200"/>
      <c r="C33" s="223"/>
      <c r="D33" s="252" t="s">
        <v>210</v>
      </c>
      <c r="E33" s="273" t="s">
        <v>214</v>
      </c>
      <c r="F33" s="295"/>
      <c r="G33" s="295"/>
      <c r="H33" s="295"/>
      <c r="I33" s="295"/>
      <c r="J33" s="295"/>
      <c r="K33" s="332"/>
      <c r="L33" s="332"/>
      <c r="M33" s="332"/>
      <c r="N33" s="332"/>
      <c r="O33" s="332"/>
      <c r="P33" s="332"/>
      <c r="Q33" s="332"/>
      <c r="R33" s="351" t="s">
        <v>94</v>
      </c>
      <c r="S33" s="351"/>
      <c r="T33" s="351"/>
      <c r="U33" s="367"/>
      <c r="V33" s="367"/>
      <c r="W33" s="367"/>
      <c r="X33" s="367"/>
      <c r="Y33" s="391"/>
    </row>
    <row r="34" spans="1:27" ht="19.5" customHeight="1">
      <c r="A34" s="194"/>
      <c r="B34" s="200"/>
      <c r="C34" s="223"/>
      <c r="D34" s="253"/>
      <c r="E34" s="116"/>
      <c r="F34" s="278" t="s">
        <v>1720</v>
      </c>
      <c r="G34" s="300"/>
      <c r="H34" s="300"/>
      <c r="I34" s="300"/>
      <c r="J34" s="300"/>
      <c r="K34" s="300"/>
      <c r="L34" s="300"/>
      <c r="M34" s="300"/>
      <c r="N34" s="116"/>
      <c r="O34" s="296" t="s">
        <v>1669</v>
      </c>
      <c r="P34" s="296"/>
      <c r="Q34" s="296"/>
      <c r="R34" s="296"/>
      <c r="S34" s="296"/>
      <c r="T34" s="296"/>
      <c r="U34" s="296"/>
      <c r="V34" s="296"/>
      <c r="W34" s="296"/>
      <c r="X34" s="296"/>
      <c r="Y34" s="393"/>
    </row>
    <row r="35" spans="1:27" ht="19.5" customHeight="1">
      <c r="A35" s="194"/>
      <c r="B35" s="200"/>
      <c r="C35" s="223"/>
      <c r="D35" s="254" t="s">
        <v>216</v>
      </c>
      <c r="E35" s="277" t="s">
        <v>217</v>
      </c>
      <c r="F35" s="299"/>
      <c r="G35" s="299"/>
      <c r="H35" s="299"/>
      <c r="I35" s="299"/>
      <c r="J35" s="299"/>
      <c r="K35" s="299"/>
      <c r="L35" s="317"/>
      <c r="M35" s="317"/>
      <c r="N35" s="317"/>
      <c r="O35" s="317"/>
      <c r="P35" s="317"/>
      <c r="Q35" s="317"/>
      <c r="R35" s="317"/>
      <c r="S35" s="317"/>
      <c r="T35" s="351" t="s">
        <v>94</v>
      </c>
      <c r="U35" s="367"/>
      <c r="V35" s="367"/>
      <c r="W35" s="367"/>
      <c r="X35" s="367"/>
      <c r="Y35" s="391"/>
    </row>
    <row r="36" spans="1:27" ht="19.5" customHeight="1">
      <c r="A36" s="194"/>
      <c r="B36" s="200"/>
      <c r="C36" s="223"/>
      <c r="D36" s="255"/>
      <c r="E36" s="281" t="s">
        <v>217</v>
      </c>
      <c r="F36" s="302"/>
      <c r="G36" s="302"/>
      <c r="H36" s="302"/>
      <c r="I36" s="302"/>
      <c r="J36" s="302"/>
      <c r="K36" s="302"/>
      <c r="L36" s="318"/>
      <c r="M36" s="318"/>
      <c r="N36" s="318"/>
      <c r="O36" s="318"/>
      <c r="P36" s="318"/>
      <c r="Q36" s="318"/>
      <c r="R36" s="318"/>
      <c r="S36" s="318"/>
      <c r="T36" s="290" t="s">
        <v>94</v>
      </c>
      <c r="U36" s="313"/>
      <c r="V36" s="313"/>
      <c r="W36" s="313"/>
      <c r="X36" s="313"/>
      <c r="Y36" s="394"/>
    </row>
    <row r="37" spans="1:27" ht="19.5" customHeight="1">
      <c r="A37" s="194"/>
      <c r="B37" s="200"/>
      <c r="C37" s="223"/>
      <c r="D37" s="255"/>
      <c r="E37" s="281" t="s">
        <v>217</v>
      </c>
      <c r="F37" s="302"/>
      <c r="G37" s="302"/>
      <c r="H37" s="302"/>
      <c r="I37" s="302"/>
      <c r="J37" s="302"/>
      <c r="K37" s="302"/>
      <c r="L37" s="318"/>
      <c r="M37" s="318"/>
      <c r="N37" s="318"/>
      <c r="O37" s="318"/>
      <c r="P37" s="318"/>
      <c r="Q37" s="318"/>
      <c r="R37" s="318"/>
      <c r="S37" s="318"/>
      <c r="T37" s="290" t="s">
        <v>94</v>
      </c>
      <c r="U37" s="313"/>
      <c r="V37" s="313"/>
      <c r="W37" s="313"/>
      <c r="X37" s="313"/>
      <c r="Y37" s="394"/>
    </row>
    <row r="38" spans="1:27" ht="32.1" customHeight="1">
      <c r="A38" s="192">
        <v>10</v>
      </c>
      <c r="B38" s="200"/>
      <c r="C38" s="208" t="s">
        <v>221</v>
      </c>
      <c r="D38" s="246"/>
      <c r="E38" s="116"/>
      <c r="F38" s="271" t="s">
        <v>224</v>
      </c>
      <c r="G38" s="293"/>
      <c r="H38" s="293"/>
      <c r="I38" s="293"/>
      <c r="J38" s="251"/>
      <c r="K38" s="116"/>
      <c r="L38" s="271" t="s">
        <v>228</v>
      </c>
      <c r="M38" s="293"/>
      <c r="N38" s="293"/>
      <c r="O38" s="293"/>
      <c r="P38" s="251"/>
      <c r="Q38" s="116"/>
      <c r="R38" s="271" t="s">
        <v>235</v>
      </c>
      <c r="S38" s="293"/>
      <c r="T38" s="293"/>
      <c r="U38" s="293"/>
      <c r="V38" s="293"/>
      <c r="W38" s="293"/>
      <c r="X38" s="293"/>
      <c r="Y38" s="251"/>
    </row>
    <row r="39" spans="1:27" ht="32.1" customHeight="1">
      <c r="A39" s="192">
        <v>11</v>
      </c>
      <c r="B39" s="200"/>
      <c r="C39" s="208" t="s">
        <v>236</v>
      </c>
      <c r="D39" s="246"/>
      <c r="E39" s="116"/>
      <c r="F39" s="271" t="s">
        <v>207</v>
      </c>
      <c r="G39" s="293"/>
      <c r="H39" s="293"/>
      <c r="I39" s="293"/>
      <c r="J39" s="251"/>
      <c r="K39" s="116"/>
      <c r="L39" s="271" t="s">
        <v>208</v>
      </c>
      <c r="M39" s="293"/>
      <c r="N39" s="293"/>
      <c r="O39" s="293"/>
      <c r="P39" s="293"/>
      <c r="Q39" s="293"/>
      <c r="R39" s="293"/>
      <c r="S39" s="293"/>
      <c r="T39" s="293"/>
      <c r="U39" s="293"/>
      <c r="V39" s="293"/>
      <c r="W39" s="293"/>
      <c r="X39" s="293"/>
      <c r="Y39" s="251"/>
    </row>
    <row r="40" spans="1:27" ht="32.1" customHeight="1">
      <c r="A40" s="192">
        <v>12</v>
      </c>
      <c r="B40" s="200"/>
      <c r="C40" s="224" t="s">
        <v>237</v>
      </c>
      <c r="D40" s="246"/>
      <c r="E40" s="116"/>
      <c r="F40" s="272" t="s">
        <v>241</v>
      </c>
      <c r="G40" s="294"/>
      <c r="H40" s="294"/>
      <c r="I40" s="294"/>
      <c r="J40" s="329"/>
      <c r="K40" s="116"/>
      <c r="L40" s="271" t="s">
        <v>208</v>
      </c>
      <c r="M40" s="293"/>
      <c r="N40" s="293"/>
      <c r="O40" s="293"/>
      <c r="P40" s="293"/>
      <c r="Q40" s="293"/>
      <c r="R40" s="293"/>
      <c r="S40" s="293"/>
      <c r="T40" s="293"/>
      <c r="U40" s="293"/>
      <c r="V40" s="293"/>
      <c r="W40" s="293"/>
      <c r="X40" s="293"/>
      <c r="Y40" s="251"/>
    </row>
    <row r="41" spans="1:27" ht="32.1" customHeight="1">
      <c r="A41" s="192">
        <v>13</v>
      </c>
      <c r="B41" s="200"/>
      <c r="C41" s="208" t="s">
        <v>245</v>
      </c>
      <c r="D41" s="246"/>
      <c r="E41" s="116"/>
      <c r="F41" s="271" t="s">
        <v>207</v>
      </c>
      <c r="G41" s="293"/>
      <c r="H41" s="293"/>
      <c r="I41" s="293"/>
      <c r="J41" s="251"/>
      <c r="K41" s="116"/>
      <c r="L41" s="271" t="s">
        <v>208</v>
      </c>
      <c r="M41" s="293"/>
      <c r="N41" s="293"/>
      <c r="O41" s="293"/>
      <c r="P41" s="293"/>
      <c r="Q41" s="293"/>
      <c r="R41" s="293"/>
      <c r="S41" s="293"/>
      <c r="T41" s="293"/>
      <c r="U41" s="293"/>
      <c r="V41" s="293"/>
      <c r="W41" s="293"/>
      <c r="X41" s="293"/>
      <c r="Y41" s="251"/>
    </row>
    <row r="42" spans="1:27" ht="32.1" customHeight="1">
      <c r="A42" s="192">
        <v>14</v>
      </c>
      <c r="B42" s="200"/>
      <c r="C42" s="208" t="s">
        <v>246</v>
      </c>
      <c r="D42" s="246"/>
      <c r="E42" s="116"/>
      <c r="F42" s="303" t="s">
        <v>181</v>
      </c>
      <c r="G42" s="304"/>
      <c r="H42" s="304"/>
      <c r="I42" s="304"/>
      <c r="J42" s="304"/>
      <c r="K42" s="116"/>
      <c r="L42" s="271" t="s">
        <v>248</v>
      </c>
      <c r="M42" s="293"/>
      <c r="N42" s="293"/>
      <c r="O42" s="293"/>
      <c r="P42" s="293"/>
      <c r="Q42" s="293"/>
      <c r="R42" s="293"/>
      <c r="S42" s="293"/>
      <c r="T42" s="293"/>
      <c r="U42" s="116"/>
      <c r="V42" s="293" t="s">
        <v>208</v>
      </c>
      <c r="W42" s="293"/>
      <c r="X42" s="293"/>
      <c r="Y42" s="251"/>
    </row>
    <row r="43" spans="1:27" ht="32.1" customHeight="1">
      <c r="A43" s="192">
        <v>15</v>
      </c>
      <c r="B43" s="200"/>
      <c r="C43" s="225" t="s">
        <v>814</v>
      </c>
      <c r="D43" s="256"/>
      <c r="E43" s="116"/>
      <c r="F43" s="271" t="s">
        <v>200</v>
      </c>
      <c r="G43" s="293"/>
      <c r="H43" s="293"/>
      <c r="I43" s="293"/>
      <c r="J43" s="251"/>
      <c r="K43" s="116"/>
      <c r="L43" s="303" t="s">
        <v>817</v>
      </c>
      <c r="M43" s="304"/>
      <c r="N43" s="304"/>
      <c r="O43" s="304"/>
      <c r="P43" s="304"/>
      <c r="Q43" s="116"/>
      <c r="R43" s="279" t="s">
        <v>252</v>
      </c>
      <c r="S43" s="353" t="s">
        <v>32</v>
      </c>
      <c r="T43" s="361"/>
      <c r="U43" s="361"/>
      <c r="V43" s="361"/>
      <c r="W43" s="361"/>
      <c r="X43" s="361"/>
      <c r="Y43" s="395" t="s">
        <v>94</v>
      </c>
    </row>
    <row r="44" spans="1:27" ht="32.1" customHeight="1">
      <c r="A44" s="192">
        <v>16</v>
      </c>
      <c r="B44" s="201"/>
      <c r="C44" s="224" t="s">
        <v>529</v>
      </c>
      <c r="D44" s="246"/>
      <c r="E44" s="116"/>
      <c r="F44" s="271" t="s">
        <v>258</v>
      </c>
      <c r="G44" s="293"/>
      <c r="H44" s="293"/>
      <c r="I44" s="293"/>
      <c r="J44" s="251"/>
      <c r="K44" s="116"/>
      <c r="L44" s="303" t="s">
        <v>260</v>
      </c>
      <c r="M44" s="304"/>
      <c r="N44" s="304"/>
      <c r="O44" s="304"/>
      <c r="P44" s="304"/>
      <c r="Q44" s="304"/>
      <c r="R44" s="304"/>
      <c r="S44" s="304"/>
      <c r="T44" s="304"/>
      <c r="U44" s="116"/>
      <c r="V44" s="293" t="s">
        <v>208</v>
      </c>
      <c r="W44" s="293"/>
      <c r="X44" s="293"/>
      <c r="Y44" s="251"/>
    </row>
    <row r="45" spans="1:27" ht="32.1" customHeight="1">
      <c r="A45" s="192">
        <v>17</v>
      </c>
      <c r="B45" s="199" t="s">
        <v>263</v>
      </c>
      <c r="C45" s="208" t="s">
        <v>267</v>
      </c>
      <c r="D45" s="246"/>
      <c r="E45" s="280"/>
      <c r="F45" s="293" t="s">
        <v>641</v>
      </c>
      <c r="G45" s="293"/>
      <c r="H45" s="293"/>
      <c r="I45" s="293"/>
      <c r="J45" s="293"/>
      <c r="K45" s="293"/>
      <c r="L45" s="293"/>
      <c r="M45" s="293"/>
      <c r="N45" s="293"/>
      <c r="O45" s="293"/>
      <c r="P45" s="293"/>
      <c r="Q45" s="293"/>
      <c r="R45" s="293"/>
      <c r="S45" s="293"/>
      <c r="T45" s="293"/>
      <c r="U45" s="293"/>
      <c r="V45" s="293"/>
      <c r="W45" s="293"/>
      <c r="X45" s="293"/>
      <c r="Y45" s="251"/>
      <c r="AA45" s="135" t="s">
        <v>316</v>
      </c>
    </row>
    <row r="46" spans="1:27" ht="32.1" customHeight="1">
      <c r="A46" s="192">
        <v>18</v>
      </c>
      <c r="B46" s="200"/>
      <c r="C46" s="208" t="s">
        <v>269</v>
      </c>
      <c r="D46" s="246"/>
      <c r="E46" s="280"/>
      <c r="F46" s="301" t="s">
        <v>1461</v>
      </c>
      <c r="G46" s="301"/>
      <c r="H46" s="301"/>
      <c r="I46" s="301"/>
      <c r="J46" s="301"/>
      <c r="K46" s="301"/>
      <c r="L46" s="301"/>
      <c r="M46" s="301"/>
      <c r="N46" s="301"/>
      <c r="O46" s="301"/>
      <c r="P46" s="301"/>
      <c r="Q46" s="301"/>
      <c r="R46" s="301"/>
      <c r="S46" s="301"/>
      <c r="T46" s="301"/>
      <c r="U46" s="301"/>
      <c r="V46" s="301"/>
      <c r="W46" s="301"/>
      <c r="X46" s="301"/>
      <c r="Y46" s="251"/>
      <c r="AA46" s="135" t="s">
        <v>316</v>
      </c>
    </row>
    <row r="47" spans="1:27" ht="32.1" customHeight="1">
      <c r="A47" s="194">
        <v>19</v>
      </c>
      <c r="B47" s="200"/>
      <c r="C47" s="226" t="s">
        <v>273</v>
      </c>
      <c r="D47" s="257" t="s">
        <v>277</v>
      </c>
      <c r="E47" s="280"/>
      <c r="F47" s="304" t="s">
        <v>980</v>
      </c>
      <c r="G47" s="304"/>
      <c r="H47" s="304"/>
      <c r="I47" s="304"/>
      <c r="J47" s="304"/>
      <c r="K47" s="304"/>
      <c r="L47" s="304"/>
      <c r="M47" s="304"/>
      <c r="N47" s="304"/>
      <c r="O47" s="304"/>
      <c r="P47" s="304"/>
      <c r="Q47" s="304"/>
      <c r="R47" s="304"/>
      <c r="S47" s="304"/>
      <c r="T47" s="304"/>
      <c r="U47" s="304"/>
      <c r="V47" s="304"/>
      <c r="W47" s="304"/>
      <c r="X47" s="304"/>
      <c r="Y47" s="364"/>
      <c r="AA47" s="135" t="s">
        <v>316</v>
      </c>
    </row>
    <row r="48" spans="1:27" ht="32.1" customHeight="1">
      <c r="A48" s="195"/>
      <c r="B48" s="200"/>
      <c r="C48" s="227"/>
      <c r="D48" s="258" t="s">
        <v>88</v>
      </c>
      <c r="E48" s="280"/>
      <c r="F48" s="304" t="s">
        <v>1525</v>
      </c>
      <c r="G48" s="304"/>
      <c r="H48" s="304"/>
      <c r="I48" s="304"/>
      <c r="J48" s="304"/>
      <c r="K48" s="304"/>
      <c r="L48" s="304"/>
      <c r="M48" s="304"/>
      <c r="N48" s="304"/>
      <c r="O48" s="304"/>
      <c r="P48" s="304"/>
      <c r="Q48" s="304"/>
      <c r="R48" s="304"/>
      <c r="S48" s="304"/>
      <c r="T48" s="304"/>
      <c r="U48" s="304"/>
      <c r="V48" s="304"/>
      <c r="W48" s="304"/>
      <c r="X48" s="304"/>
      <c r="Y48" s="364"/>
      <c r="AA48" s="135" t="s">
        <v>316</v>
      </c>
    </row>
    <row r="49" spans="1:27" ht="32.1" customHeight="1">
      <c r="A49" s="194">
        <v>20</v>
      </c>
      <c r="B49" s="200"/>
      <c r="C49" s="208" t="s">
        <v>280</v>
      </c>
      <c r="D49" s="258"/>
      <c r="E49" s="280"/>
      <c r="F49" s="304" t="s">
        <v>912</v>
      </c>
      <c r="G49" s="304"/>
      <c r="H49" s="304"/>
      <c r="I49" s="304"/>
      <c r="J49" s="304"/>
      <c r="K49" s="304"/>
      <c r="L49" s="304"/>
      <c r="M49" s="304"/>
      <c r="N49" s="304"/>
      <c r="O49" s="304"/>
      <c r="P49" s="304"/>
      <c r="Q49" s="304"/>
      <c r="R49" s="304"/>
      <c r="S49" s="304"/>
      <c r="T49" s="304"/>
      <c r="U49" s="304"/>
      <c r="V49" s="304"/>
      <c r="W49" s="304"/>
      <c r="X49" s="304"/>
      <c r="Y49" s="364"/>
    </row>
    <row r="50" spans="1:27" ht="32.1" customHeight="1">
      <c r="A50" s="195">
        <v>21</v>
      </c>
      <c r="B50" s="200"/>
      <c r="C50" s="210" t="s">
        <v>285</v>
      </c>
      <c r="D50" s="259"/>
      <c r="E50" s="116"/>
      <c r="F50" s="272" t="s">
        <v>289</v>
      </c>
      <c r="G50" s="294"/>
      <c r="H50" s="294"/>
      <c r="I50" s="294"/>
      <c r="J50" s="294"/>
      <c r="K50" s="116"/>
      <c r="L50" s="271" t="s">
        <v>292</v>
      </c>
      <c r="M50" s="293"/>
      <c r="N50" s="293"/>
      <c r="O50" s="293"/>
      <c r="P50" s="251"/>
      <c r="Q50" s="116"/>
      <c r="R50" s="279" t="s">
        <v>252</v>
      </c>
      <c r="S50" s="353" t="s">
        <v>32</v>
      </c>
      <c r="T50" s="361"/>
      <c r="U50" s="361"/>
      <c r="V50" s="361"/>
      <c r="W50" s="361"/>
      <c r="X50" s="361"/>
      <c r="Y50" s="395" t="s">
        <v>94</v>
      </c>
    </row>
    <row r="51" spans="1:27" ht="32.1" customHeight="1">
      <c r="A51" s="195">
        <v>22</v>
      </c>
      <c r="B51" s="200"/>
      <c r="C51" s="210" t="s">
        <v>1032</v>
      </c>
      <c r="D51" s="259"/>
      <c r="E51" s="116"/>
      <c r="F51" s="272" t="s">
        <v>467</v>
      </c>
      <c r="G51" s="294"/>
      <c r="H51" s="294"/>
      <c r="I51" s="294"/>
      <c r="J51" s="294"/>
      <c r="K51" s="116"/>
      <c r="L51" s="271" t="s">
        <v>1033</v>
      </c>
      <c r="M51" s="293"/>
      <c r="N51" s="293"/>
      <c r="O51" s="293"/>
      <c r="P51" s="251"/>
      <c r="Q51" s="116"/>
      <c r="R51" s="279" t="s">
        <v>208</v>
      </c>
      <c r="S51" s="353"/>
      <c r="T51" s="361"/>
      <c r="U51" s="361"/>
      <c r="V51" s="361"/>
      <c r="W51" s="361"/>
      <c r="X51" s="361"/>
      <c r="Y51" s="395"/>
    </row>
    <row r="52" spans="1:27" ht="32.1" customHeight="1">
      <c r="A52" s="194">
        <v>23</v>
      </c>
      <c r="B52" s="200"/>
      <c r="C52" s="215" t="s">
        <v>1070</v>
      </c>
      <c r="D52" s="260"/>
      <c r="E52" s="282" t="s">
        <v>180</v>
      </c>
      <c r="F52" s="298"/>
      <c r="G52" s="298"/>
      <c r="H52" s="298"/>
      <c r="I52" s="298"/>
      <c r="J52" s="298"/>
      <c r="K52" s="333"/>
      <c r="L52" s="333"/>
      <c r="M52" s="333"/>
      <c r="N52" s="333"/>
      <c r="O52" s="333"/>
      <c r="P52" s="333"/>
      <c r="Q52" s="333"/>
      <c r="R52" s="333"/>
      <c r="S52" s="333"/>
      <c r="T52" s="333"/>
      <c r="U52" s="333"/>
      <c r="V52" s="368" t="s">
        <v>1069</v>
      </c>
      <c r="W52" s="368"/>
      <c r="X52" s="361"/>
      <c r="Y52" s="395" t="s">
        <v>329</v>
      </c>
    </row>
    <row r="53" spans="1:27" ht="32.1" customHeight="1">
      <c r="A53" s="193">
        <v>24</v>
      </c>
      <c r="B53" s="200"/>
      <c r="C53" s="213" t="s">
        <v>1310</v>
      </c>
      <c r="D53" s="240"/>
      <c r="E53" s="116"/>
      <c r="F53" s="271" t="s">
        <v>207</v>
      </c>
      <c r="G53" s="293"/>
      <c r="H53" s="293"/>
      <c r="I53" s="293"/>
      <c r="J53" s="251"/>
      <c r="K53" s="116"/>
      <c r="L53" s="271" t="s">
        <v>208</v>
      </c>
      <c r="M53" s="293"/>
      <c r="N53" s="293"/>
      <c r="O53" s="293"/>
      <c r="P53" s="293"/>
      <c r="Q53" s="293"/>
      <c r="R53" s="293"/>
      <c r="S53" s="293"/>
      <c r="T53" s="293"/>
      <c r="U53" s="293"/>
      <c r="V53" s="293"/>
      <c r="W53" s="293"/>
      <c r="X53" s="293"/>
      <c r="Y53" s="251"/>
    </row>
    <row r="54" spans="1:27" ht="32.1" customHeight="1">
      <c r="A54" s="195"/>
      <c r="B54" s="201"/>
      <c r="C54" s="214"/>
      <c r="D54" s="241"/>
      <c r="E54" s="283" t="s">
        <v>18</v>
      </c>
      <c r="F54" s="305"/>
      <c r="G54" s="321"/>
      <c r="H54" s="321"/>
      <c r="I54" s="321"/>
      <c r="J54" s="331" t="s">
        <v>795</v>
      </c>
      <c r="K54" s="282" t="s">
        <v>632</v>
      </c>
      <c r="L54" s="298"/>
      <c r="M54" s="298"/>
      <c r="N54" s="293"/>
      <c r="O54" s="293"/>
      <c r="P54" s="293"/>
      <c r="Q54" s="293"/>
      <c r="R54" s="293"/>
      <c r="S54" s="293"/>
      <c r="T54" s="293"/>
      <c r="U54" s="293"/>
      <c r="V54" s="293"/>
      <c r="W54" s="293"/>
      <c r="X54" s="293"/>
      <c r="Y54" s="251"/>
    </row>
    <row r="55" spans="1:27" ht="57.75" customHeight="1">
      <c r="A55" s="193">
        <v>25</v>
      </c>
      <c r="B55" s="200"/>
      <c r="C55" s="213" t="s">
        <v>1086</v>
      </c>
      <c r="D55" s="240"/>
      <c r="E55" s="284"/>
      <c r="F55" s="306" t="s">
        <v>271</v>
      </c>
      <c r="G55" s="322"/>
      <c r="H55" s="322"/>
      <c r="I55" s="322"/>
      <c r="J55" s="322"/>
      <c r="K55" s="322"/>
      <c r="L55" s="322"/>
      <c r="M55" s="322"/>
      <c r="N55" s="322"/>
      <c r="O55" s="322"/>
      <c r="P55" s="322"/>
      <c r="Q55" s="322"/>
      <c r="R55" s="322"/>
      <c r="S55" s="322"/>
      <c r="T55" s="362"/>
      <c r="U55" s="284"/>
      <c r="V55" s="369" t="s">
        <v>208</v>
      </c>
      <c r="W55" s="369"/>
      <c r="X55" s="369"/>
      <c r="Y55" s="396"/>
      <c r="AA55" s="135" t="s">
        <v>316</v>
      </c>
    </row>
    <row r="56" spans="1:27" ht="57.75" customHeight="1">
      <c r="A56" s="194"/>
      <c r="B56" s="200"/>
      <c r="C56" s="228"/>
      <c r="D56" s="261"/>
      <c r="E56" s="285"/>
      <c r="F56" s="307" t="s">
        <v>959</v>
      </c>
      <c r="G56" s="323"/>
      <c r="H56" s="323"/>
      <c r="I56" s="323"/>
      <c r="J56" s="323"/>
      <c r="K56" s="323"/>
      <c r="L56" s="323"/>
      <c r="M56" s="323"/>
      <c r="N56" s="323"/>
      <c r="O56" s="323"/>
      <c r="P56" s="323"/>
      <c r="Q56" s="323"/>
      <c r="R56" s="323"/>
      <c r="S56" s="323"/>
      <c r="T56" s="363"/>
      <c r="U56" s="285"/>
      <c r="V56" s="296" t="s">
        <v>1030</v>
      </c>
      <c r="W56" s="296"/>
      <c r="X56" s="296"/>
      <c r="Y56" s="393"/>
      <c r="AA56" s="135" t="s">
        <v>316</v>
      </c>
    </row>
    <row r="57" spans="1:27" ht="57.75" customHeight="1">
      <c r="A57" s="194"/>
      <c r="B57" s="200"/>
      <c r="C57" s="214"/>
      <c r="D57" s="241"/>
      <c r="E57" s="116"/>
      <c r="F57" s="303" t="s">
        <v>729</v>
      </c>
      <c r="G57" s="304"/>
      <c r="H57" s="304"/>
      <c r="I57" s="304"/>
      <c r="J57" s="304"/>
      <c r="K57" s="304"/>
      <c r="L57" s="304"/>
      <c r="M57" s="304"/>
      <c r="N57" s="304"/>
      <c r="O57" s="304"/>
      <c r="P57" s="304"/>
      <c r="Q57" s="304"/>
      <c r="R57" s="304"/>
      <c r="S57" s="304"/>
      <c r="T57" s="364"/>
      <c r="U57" s="116"/>
      <c r="V57" s="293" t="s">
        <v>208</v>
      </c>
      <c r="X57" s="293"/>
      <c r="Y57" s="251"/>
      <c r="AA57" s="135" t="s">
        <v>316</v>
      </c>
    </row>
    <row r="58" spans="1:27" ht="54" customHeight="1">
      <c r="A58" s="195"/>
      <c r="B58" s="200"/>
      <c r="C58" s="213" t="s">
        <v>1023</v>
      </c>
      <c r="D58" s="240"/>
      <c r="E58" s="280"/>
      <c r="F58" s="303" t="s">
        <v>1026</v>
      </c>
      <c r="G58" s="293"/>
      <c r="H58" s="293"/>
      <c r="I58" s="293"/>
      <c r="J58" s="293"/>
      <c r="K58" s="293"/>
      <c r="L58" s="293"/>
      <c r="M58" s="293"/>
      <c r="N58" s="293"/>
      <c r="O58" s="293"/>
      <c r="P58" s="293"/>
      <c r="Q58" s="293"/>
      <c r="R58" s="293"/>
      <c r="S58" s="293"/>
      <c r="T58" s="293"/>
      <c r="U58" s="293"/>
      <c r="V58" s="293"/>
      <c r="W58" s="293"/>
      <c r="X58" s="293"/>
      <c r="Y58" s="251"/>
      <c r="AA58" s="135" t="s">
        <v>316</v>
      </c>
    </row>
    <row r="59" spans="1:27" ht="54" customHeight="1">
      <c r="A59" s="192">
        <v>26</v>
      </c>
      <c r="B59" s="202" t="s">
        <v>297</v>
      </c>
      <c r="C59" s="213" t="s">
        <v>636</v>
      </c>
      <c r="D59" s="240"/>
      <c r="E59" s="280"/>
      <c r="F59" s="271" t="s">
        <v>487</v>
      </c>
      <c r="G59" s="293"/>
      <c r="H59" s="293"/>
      <c r="I59" s="293"/>
      <c r="J59" s="293"/>
      <c r="K59" s="293"/>
      <c r="L59" s="293"/>
      <c r="M59" s="293"/>
      <c r="N59" s="293"/>
      <c r="O59" s="293"/>
      <c r="P59" s="293"/>
      <c r="Q59" s="293"/>
      <c r="R59" s="293"/>
      <c r="S59" s="293"/>
      <c r="T59" s="293"/>
      <c r="U59" s="293"/>
      <c r="V59" s="293"/>
      <c r="W59" s="293"/>
      <c r="X59" s="293"/>
      <c r="Y59" s="251"/>
      <c r="AA59" s="135" t="s">
        <v>316</v>
      </c>
    </row>
    <row r="60" spans="1:27" ht="32.1" customHeight="1">
      <c r="A60" s="192"/>
      <c r="B60" s="202"/>
      <c r="C60" s="229" t="s">
        <v>661</v>
      </c>
      <c r="D60" s="226" t="s">
        <v>782</v>
      </c>
      <c r="E60" s="286"/>
      <c r="F60" s="272" t="s">
        <v>503</v>
      </c>
      <c r="G60" s="294"/>
      <c r="H60" s="294"/>
      <c r="I60" s="294"/>
      <c r="J60" s="294"/>
      <c r="K60" s="294"/>
      <c r="L60" s="294"/>
      <c r="M60" s="294"/>
      <c r="N60" s="294"/>
      <c r="O60" s="294"/>
      <c r="P60" s="294"/>
      <c r="Q60" s="294"/>
      <c r="R60" s="294"/>
      <c r="S60" s="294"/>
      <c r="T60" s="294"/>
      <c r="U60" s="294"/>
      <c r="V60" s="294"/>
      <c r="W60" s="294"/>
      <c r="X60" s="294"/>
      <c r="Y60" s="251"/>
    </row>
    <row r="61" spans="1:27" ht="32.1" customHeight="1">
      <c r="A61" s="192"/>
      <c r="B61" s="202"/>
      <c r="C61" s="230"/>
      <c r="D61" s="262"/>
      <c r="E61" s="286"/>
      <c r="F61" s="308" t="s">
        <v>365</v>
      </c>
      <c r="G61" s="324"/>
      <c r="H61" s="324"/>
      <c r="I61" s="324"/>
      <c r="J61" s="324"/>
      <c r="K61" s="324"/>
      <c r="L61" s="324"/>
      <c r="M61" s="324"/>
      <c r="N61" s="324"/>
      <c r="O61" s="324"/>
      <c r="P61" s="324"/>
      <c r="Q61" s="324"/>
      <c r="R61" s="324"/>
      <c r="S61" s="324"/>
      <c r="T61" s="324"/>
      <c r="U61" s="324"/>
      <c r="V61" s="324"/>
      <c r="W61" s="324"/>
      <c r="X61" s="324"/>
      <c r="Y61" s="397"/>
    </row>
    <row r="62" spans="1:27" ht="32.1" customHeight="1">
      <c r="A62" s="192"/>
      <c r="B62" s="202"/>
      <c r="C62" s="230"/>
      <c r="D62" s="227"/>
      <c r="E62" s="286"/>
      <c r="F62" s="309" t="s">
        <v>305</v>
      </c>
      <c r="G62" s="325"/>
      <c r="H62" s="325"/>
      <c r="I62" s="325"/>
      <c r="J62" s="325"/>
      <c r="K62" s="325"/>
      <c r="L62" s="325"/>
      <c r="M62" s="325"/>
      <c r="N62" s="325"/>
      <c r="O62" s="325"/>
      <c r="P62" s="325"/>
      <c r="Q62" s="325"/>
      <c r="R62" s="325"/>
      <c r="S62" s="325"/>
      <c r="T62" s="325"/>
      <c r="U62" s="325"/>
      <c r="V62" s="325"/>
      <c r="W62" s="325"/>
      <c r="X62" s="325"/>
      <c r="Y62" s="251"/>
    </row>
    <row r="63" spans="1:27" ht="32.1" customHeight="1">
      <c r="A63" s="192"/>
      <c r="B63" s="202"/>
      <c r="C63" s="230"/>
      <c r="D63" s="263" t="s">
        <v>14</v>
      </c>
      <c r="E63" s="286"/>
      <c r="F63" s="272" t="s">
        <v>820</v>
      </c>
      <c r="G63" s="294"/>
      <c r="H63" s="294"/>
      <c r="I63" s="294"/>
      <c r="J63" s="294"/>
      <c r="K63" s="294"/>
      <c r="L63" s="294"/>
      <c r="M63" s="294"/>
      <c r="N63" s="294"/>
      <c r="O63" s="294"/>
      <c r="P63" s="294"/>
      <c r="Q63" s="294"/>
      <c r="R63" s="294"/>
      <c r="S63" s="294"/>
      <c r="T63" s="294"/>
      <c r="U63" s="294"/>
      <c r="V63" s="294"/>
      <c r="W63" s="294"/>
      <c r="X63" s="294"/>
      <c r="Y63" s="251"/>
    </row>
    <row r="64" spans="1:27" ht="32.1" customHeight="1">
      <c r="A64" s="192"/>
      <c r="B64" s="202"/>
      <c r="C64" s="230"/>
      <c r="D64" s="187" t="s">
        <v>700</v>
      </c>
      <c r="E64" s="286"/>
      <c r="F64" s="271" t="s">
        <v>666</v>
      </c>
      <c r="G64" s="293"/>
      <c r="H64" s="293"/>
      <c r="I64" s="293"/>
      <c r="J64" s="293"/>
      <c r="K64" s="293"/>
      <c r="L64" s="293"/>
      <c r="M64" s="293"/>
      <c r="N64" s="293"/>
      <c r="O64" s="293"/>
      <c r="P64" s="293"/>
      <c r="Q64" s="280"/>
      <c r="R64" s="271" t="s">
        <v>662</v>
      </c>
      <c r="S64" s="293"/>
      <c r="T64" s="293"/>
      <c r="U64" s="293"/>
      <c r="V64" s="293"/>
      <c r="W64" s="293"/>
      <c r="X64" s="293"/>
      <c r="Y64" s="251"/>
    </row>
    <row r="65" spans="1:27" ht="32.1" customHeight="1">
      <c r="A65" s="192"/>
      <c r="B65" s="202"/>
      <c r="C65" s="230"/>
      <c r="D65" s="189"/>
      <c r="E65" s="277" t="s">
        <v>217</v>
      </c>
      <c r="F65" s="299"/>
      <c r="G65" s="299"/>
      <c r="H65" s="299"/>
      <c r="I65" s="299"/>
      <c r="J65" s="299"/>
      <c r="K65" s="299"/>
      <c r="L65" s="334"/>
      <c r="M65" s="334"/>
      <c r="N65" s="334"/>
      <c r="O65" s="334"/>
      <c r="P65" s="334"/>
      <c r="Q65" s="334"/>
      <c r="R65" s="334"/>
      <c r="S65" s="334"/>
      <c r="T65" s="351" t="s">
        <v>94</v>
      </c>
      <c r="U65" s="367"/>
      <c r="V65" s="367"/>
      <c r="W65" s="367"/>
      <c r="X65" s="374"/>
      <c r="Y65" s="398"/>
    </row>
    <row r="66" spans="1:27" ht="32.1" customHeight="1">
      <c r="A66" s="192"/>
      <c r="B66" s="202"/>
      <c r="C66" s="230"/>
      <c r="D66" s="188"/>
      <c r="E66" s="281" t="s">
        <v>217</v>
      </c>
      <c r="F66" s="302"/>
      <c r="G66" s="302"/>
      <c r="H66" s="302"/>
      <c r="I66" s="302"/>
      <c r="J66" s="302"/>
      <c r="K66" s="302"/>
      <c r="L66" s="318"/>
      <c r="M66" s="318"/>
      <c r="N66" s="318"/>
      <c r="O66" s="318"/>
      <c r="P66" s="318"/>
      <c r="Q66" s="318"/>
      <c r="R66" s="318"/>
      <c r="S66" s="318"/>
      <c r="T66" s="290" t="s">
        <v>94</v>
      </c>
      <c r="U66" s="313"/>
      <c r="V66" s="313"/>
      <c r="W66" s="313"/>
      <c r="Y66" s="399"/>
    </row>
    <row r="67" spans="1:27" ht="32.1" customHeight="1">
      <c r="A67" s="192"/>
      <c r="B67" s="202"/>
      <c r="C67" s="230"/>
      <c r="D67" s="262" t="s">
        <v>785</v>
      </c>
      <c r="E67" s="280"/>
      <c r="F67" s="293" t="s">
        <v>783</v>
      </c>
      <c r="G67" s="293"/>
      <c r="H67" s="293"/>
      <c r="I67" s="293"/>
      <c r="J67" s="293"/>
      <c r="K67" s="293"/>
      <c r="L67" s="293"/>
      <c r="M67" s="293"/>
      <c r="N67" s="293"/>
      <c r="O67" s="293"/>
      <c r="P67" s="293"/>
      <c r="Q67" s="345"/>
      <c r="R67" s="293"/>
      <c r="S67" s="293"/>
      <c r="T67" s="293"/>
      <c r="U67" s="293"/>
      <c r="V67" s="293"/>
      <c r="W67" s="293"/>
      <c r="X67" s="293"/>
      <c r="Y67" s="251"/>
    </row>
    <row r="68" spans="1:27" ht="9.75" customHeight="1">
      <c r="A68" s="196"/>
      <c r="B68" s="203"/>
      <c r="C68" s="231"/>
      <c r="D68" s="264"/>
      <c r="E68" s="264"/>
      <c r="F68" s="264"/>
      <c r="G68" s="264"/>
      <c r="H68" s="264"/>
      <c r="I68" s="264"/>
      <c r="J68" s="264"/>
      <c r="K68" s="264"/>
      <c r="L68" s="264"/>
      <c r="M68" s="264"/>
      <c r="N68" s="264"/>
      <c r="O68" s="264"/>
      <c r="P68" s="264"/>
      <c r="Q68" s="264"/>
      <c r="R68" s="264"/>
      <c r="S68" s="264"/>
      <c r="T68" s="264"/>
      <c r="U68" s="264"/>
      <c r="V68" s="264"/>
      <c r="W68" s="264"/>
      <c r="X68" s="264"/>
      <c r="Y68" s="205"/>
    </row>
    <row r="69" spans="1:27" ht="20.100000000000001" customHeight="1">
      <c r="A69" s="197" t="s">
        <v>115</v>
      </c>
      <c r="B69" s="204"/>
      <c r="C69" s="232"/>
      <c r="D69" s="232"/>
      <c r="E69" s="232"/>
      <c r="F69" s="232"/>
      <c r="G69" s="232"/>
      <c r="H69" s="232"/>
      <c r="I69" s="232"/>
      <c r="J69" s="232"/>
      <c r="K69" s="232"/>
      <c r="L69" s="232"/>
      <c r="M69" s="232"/>
      <c r="N69" s="232"/>
      <c r="O69" s="232"/>
      <c r="P69" s="232"/>
      <c r="Q69" s="232"/>
      <c r="R69" s="232"/>
      <c r="S69" s="232"/>
      <c r="T69" s="232"/>
      <c r="U69" s="232"/>
      <c r="V69" s="232"/>
      <c r="W69" s="232"/>
      <c r="X69" s="232"/>
      <c r="Y69" s="400"/>
      <c r="AA69" s="44" t="s">
        <v>316</v>
      </c>
    </row>
    <row r="70" spans="1:27" ht="35.1" customHeight="1">
      <c r="A70" s="56" t="s">
        <v>1058</v>
      </c>
      <c r="B70" s="197" t="s">
        <v>780</v>
      </c>
      <c r="C70" s="56"/>
      <c r="D70" s="205"/>
      <c r="AA70" s="44" t="s">
        <v>316</v>
      </c>
    </row>
    <row r="71" spans="1:27" ht="35.1" customHeight="1">
      <c r="A71" s="56"/>
      <c r="B71" s="205"/>
      <c r="C71" s="56"/>
      <c r="D71" s="205"/>
    </row>
    <row r="72" spans="1:27" ht="35.1" customHeight="1">
      <c r="A72" s="56"/>
      <c r="B72" s="205"/>
      <c r="C72" s="56"/>
      <c r="D72" s="205"/>
    </row>
    <row r="73" spans="1:27" ht="35.1" customHeight="1">
      <c r="A73" s="56"/>
      <c r="B73" s="206"/>
      <c r="C73" s="206"/>
      <c r="D73" s="205"/>
    </row>
    <row r="74" spans="1:27" ht="35.1" customHeight="1">
      <c r="A74" s="56"/>
      <c r="B74" s="56"/>
      <c r="C74" s="56"/>
      <c r="D74" s="205"/>
    </row>
    <row r="75" spans="1:27" ht="35.1" customHeight="1">
      <c r="A75" s="56"/>
      <c r="B75" s="205"/>
      <c r="C75" s="56"/>
      <c r="D75" s="205"/>
    </row>
    <row r="76" spans="1:27" ht="35.1" customHeight="1">
      <c r="A76" s="56"/>
      <c r="B76" s="205"/>
      <c r="C76" s="56"/>
      <c r="D76" s="205"/>
    </row>
    <row r="77" spans="1:27" ht="35.1" customHeight="1">
      <c r="A77" s="56"/>
      <c r="B77" s="205"/>
      <c r="C77" s="56"/>
      <c r="D77" s="205"/>
    </row>
    <row r="78" spans="1:27" ht="35.1" customHeight="1">
      <c r="A78" s="56"/>
      <c r="B78" s="205"/>
      <c r="C78" s="56"/>
      <c r="D78" s="205"/>
    </row>
    <row r="79" spans="1:27" ht="35.1" customHeight="1"/>
    <row r="80" spans="1:27" ht="35.1" customHeight="1"/>
    <row r="81" ht="35.1" customHeight="1"/>
    <row r="82" ht="35.1" customHeight="1"/>
    <row r="83" ht="35.1" customHeight="1"/>
    <row r="84" ht="35.1" customHeight="1"/>
    <row r="85" ht="20.100000000000001" customHeight="1"/>
    <row r="86" ht="20.100000000000001" customHeight="1"/>
  </sheetData>
  <mergeCells count="166">
    <mergeCell ref="W1:Y1"/>
    <mergeCell ref="A2:Y2"/>
    <mergeCell ref="A4:C4"/>
    <mergeCell ref="D4:F4"/>
    <mergeCell ref="G4:H4"/>
    <mergeCell ref="I4:P4"/>
    <mergeCell ref="R4:S4"/>
    <mergeCell ref="T4:X4"/>
    <mergeCell ref="A5:D5"/>
    <mergeCell ref="A6:B6"/>
    <mergeCell ref="C6:D6"/>
    <mergeCell ref="E6:X6"/>
    <mergeCell ref="C7:D7"/>
    <mergeCell ref="F8:X8"/>
    <mergeCell ref="F9:X9"/>
    <mergeCell ref="F10:X10"/>
    <mergeCell ref="F14:X14"/>
    <mergeCell ref="E16:F16"/>
    <mergeCell ref="G16:H16"/>
    <mergeCell ref="I16:K16"/>
    <mergeCell ref="E17:F17"/>
    <mergeCell ref="G17:H17"/>
    <mergeCell ref="I17:K17"/>
    <mergeCell ref="E18:F18"/>
    <mergeCell ref="G18:H18"/>
    <mergeCell ref="I18:K18"/>
    <mergeCell ref="L18:X18"/>
    <mergeCell ref="E19:F19"/>
    <mergeCell ref="G19:O19"/>
    <mergeCell ref="P19:Q19"/>
    <mergeCell ref="R19:S19"/>
    <mergeCell ref="U19:V19"/>
    <mergeCell ref="G20:O20"/>
    <mergeCell ref="P20:Q20"/>
    <mergeCell ref="R20:S20"/>
    <mergeCell ref="U20:V20"/>
    <mergeCell ref="G21:O21"/>
    <mergeCell ref="P21:Q21"/>
    <mergeCell ref="R21:S21"/>
    <mergeCell ref="U21:V21"/>
    <mergeCell ref="G22:O22"/>
    <mergeCell ref="P22:Q22"/>
    <mergeCell ref="R22:S22"/>
    <mergeCell ref="U22:V22"/>
    <mergeCell ref="G23:O23"/>
    <mergeCell ref="P23:Q23"/>
    <mergeCell ref="R23:S23"/>
    <mergeCell ref="U23:V23"/>
    <mergeCell ref="E24:F24"/>
    <mergeCell ref="J24:K24"/>
    <mergeCell ref="L24:M24"/>
    <mergeCell ref="R24:T24"/>
    <mergeCell ref="F26:J26"/>
    <mergeCell ref="L26:P26"/>
    <mergeCell ref="R26:X26"/>
    <mergeCell ref="E27:H27"/>
    <mergeCell ref="I27:L27"/>
    <mergeCell ref="P27:S27"/>
    <mergeCell ref="E28:H28"/>
    <mergeCell ref="F29:H29"/>
    <mergeCell ref="J29:L29"/>
    <mergeCell ref="M29:W29"/>
    <mergeCell ref="G30:H30"/>
    <mergeCell ref="F32:P32"/>
    <mergeCell ref="R32:X32"/>
    <mergeCell ref="E33:J33"/>
    <mergeCell ref="K33:Q33"/>
    <mergeCell ref="F34:M34"/>
    <mergeCell ref="O34:X34"/>
    <mergeCell ref="E35:K35"/>
    <mergeCell ref="L35:S35"/>
    <mergeCell ref="E36:K36"/>
    <mergeCell ref="L36:S36"/>
    <mergeCell ref="E37:K37"/>
    <mergeCell ref="L37:S37"/>
    <mergeCell ref="F38:J38"/>
    <mergeCell ref="L38:P38"/>
    <mergeCell ref="R38:X38"/>
    <mergeCell ref="F39:J39"/>
    <mergeCell ref="L39:X39"/>
    <mergeCell ref="C40:D40"/>
    <mergeCell ref="F40:J40"/>
    <mergeCell ref="L40:X40"/>
    <mergeCell ref="F41:J41"/>
    <mergeCell ref="L41:X41"/>
    <mergeCell ref="C42:D42"/>
    <mergeCell ref="F42:J42"/>
    <mergeCell ref="L42:T42"/>
    <mergeCell ref="V42:X42"/>
    <mergeCell ref="C43:D43"/>
    <mergeCell ref="F43:J43"/>
    <mergeCell ref="L43:P43"/>
    <mergeCell ref="T43:X43"/>
    <mergeCell ref="F44:J44"/>
    <mergeCell ref="L44:T44"/>
    <mergeCell ref="V44:X44"/>
    <mergeCell ref="C45:D45"/>
    <mergeCell ref="F45:X45"/>
    <mergeCell ref="C46:D46"/>
    <mergeCell ref="F47:X47"/>
    <mergeCell ref="F48:X48"/>
    <mergeCell ref="F49:X49"/>
    <mergeCell ref="F50:J50"/>
    <mergeCell ref="L50:P50"/>
    <mergeCell ref="T50:X50"/>
    <mergeCell ref="F51:J51"/>
    <mergeCell ref="L51:P51"/>
    <mergeCell ref="T51:X51"/>
    <mergeCell ref="E52:J52"/>
    <mergeCell ref="K52:U52"/>
    <mergeCell ref="V52:W52"/>
    <mergeCell ref="F53:J53"/>
    <mergeCell ref="L53:X53"/>
    <mergeCell ref="E54:F54"/>
    <mergeCell ref="G54:I54"/>
    <mergeCell ref="K54:M54"/>
    <mergeCell ref="N54:Y54"/>
    <mergeCell ref="F55:T55"/>
    <mergeCell ref="F56:T56"/>
    <mergeCell ref="F57:T57"/>
    <mergeCell ref="C58:D58"/>
    <mergeCell ref="F58:X58"/>
    <mergeCell ref="C59:D59"/>
    <mergeCell ref="F59:X59"/>
    <mergeCell ref="F60:X60"/>
    <mergeCell ref="F61:Y61"/>
    <mergeCell ref="F62:X62"/>
    <mergeCell ref="F63:X63"/>
    <mergeCell ref="F64:P64"/>
    <mergeCell ref="R64:X64"/>
    <mergeCell ref="E65:K65"/>
    <mergeCell ref="L65:S65"/>
    <mergeCell ref="E66:K66"/>
    <mergeCell ref="L66:S66"/>
    <mergeCell ref="C68:X68"/>
    <mergeCell ref="A8:A9"/>
    <mergeCell ref="C8:D9"/>
    <mergeCell ref="A10:A13"/>
    <mergeCell ref="C10:D13"/>
    <mergeCell ref="A14:A15"/>
    <mergeCell ref="C14:D15"/>
    <mergeCell ref="A16:A18"/>
    <mergeCell ref="C16:D18"/>
    <mergeCell ref="A19:A23"/>
    <mergeCell ref="C19:D23"/>
    <mergeCell ref="D27:D28"/>
    <mergeCell ref="A32:A37"/>
    <mergeCell ref="C32:C37"/>
    <mergeCell ref="D33:D34"/>
    <mergeCell ref="D35:D37"/>
    <mergeCell ref="A47:A48"/>
    <mergeCell ref="C47:C48"/>
    <mergeCell ref="A53:A54"/>
    <mergeCell ref="C53:D54"/>
    <mergeCell ref="A55:A57"/>
    <mergeCell ref="C55:D57"/>
    <mergeCell ref="D60:D62"/>
    <mergeCell ref="D64:D66"/>
    <mergeCell ref="B7:B15"/>
    <mergeCell ref="B16:B44"/>
    <mergeCell ref="A25:A31"/>
    <mergeCell ref="C25:C31"/>
    <mergeCell ref="B45:B54"/>
    <mergeCell ref="A59:A67"/>
    <mergeCell ref="B59:B67"/>
    <mergeCell ref="C60:C67"/>
  </mergeCells>
  <phoneticPr fontId="16"/>
  <conditionalFormatting sqref="G16 G18 E45:E49">
    <cfRule type="cellIs" dxfId="245" priority="77" stopIfTrue="1" operator="equal">
      <formula>""</formula>
    </cfRule>
  </conditionalFormatting>
  <conditionalFormatting sqref="F25 K33:Q33 F30 L35:R37 E14 E31 E67 E59">
    <cfRule type="cellIs" dxfId="244" priority="76" stopIfTrue="1" operator="equal">
      <formula>""</formula>
    </cfRule>
  </conditionalFormatting>
  <conditionalFormatting sqref="G24 I24">
    <cfRule type="expression" dxfId="243" priority="72" stopIfTrue="1">
      <formula>($G$24="")*($I$24="")</formula>
    </cfRule>
  </conditionalFormatting>
  <conditionalFormatting sqref="N24 P24">
    <cfRule type="expression" dxfId="242" priority="71" stopIfTrue="1">
      <formula>($N$24="")*($P$24="")</formula>
    </cfRule>
  </conditionalFormatting>
  <conditionalFormatting sqref="U24 W24">
    <cfRule type="expression" dxfId="241" priority="70" stopIfTrue="1">
      <formula>($U$24="")*($W$24="")</formula>
    </cfRule>
  </conditionalFormatting>
  <conditionalFormatting sqref="E26 K26 Q26">
    <cfRule type="expression" dxfId="240" priority="69" stopIfTrue="1">
      <formula>($E$26="")*($K$26="")*($Q$26="")</formula>
    </cfRule>
  </conditionalFormatting>
  <conditionalFormatting sqref="E29 I29">
    <cfRule type="expression" dxfId="239" priority="68" stopIfTrue="1">
      <formula>($E$29="")*($I$29="")</formula>
    </cfRule>
  </conditionalFormatting>
  <conditionalFormatting sqref="E32 Q32">
    <cfRule type="expression" dxfId="238" priority="66" stopIfTrue="1">
      <formula>($E$32="")*($Q$32="")</formula>
    </cfRule>
  </conditionalFormatting>
  <conditionalFormatting sqref="E34 N34">
    <cfRule type="expression" dxfId="237" priority="65" stopIfTrue="1">
      <formula>($E$34="")*($N$34="")</formula>
    </cfRule>
  </conditionalFormatting>
  <conditionalFormatting sqref="E38 K38 Q38">
    <cfRule type="expression" dxfId="236" priority="63" stopIfTrue="1">
      <formula>($E$38="")*($K$38="")*($Q$38="")</formula>
    </cfRule>
  </conditionalFormatting>
  <conditionalFormatting sqref="K39">
    <cfRule type="expression" dxfId="235" priority="62" stopIfTrue="1">
      <formula>($E$39="")*($K$39="")</formula>
    </cfRule>
  </conditionalFormatting>
  <conditionalFormatting sqref="E39">
    <cfRule type="expression" dxfId="234" priority="60" stopIfTrue="1">
      <formula>($E$39="")*($K$39="")</formula>
    </cfRule>
  </conditionalFormatting>
  <conditionalFormatting sqref="E40 K40">
    <cfRule type="expression" dxfId="233" priority="59" stopIfTrue="1">
      <formula>($E$40="")*($K$40="")</formula>
    </cfRule>
  </conditionalFormatting>
  <conditionalFormatting sqref="E41 K41">
    <cfRule type="expression" dxfId="232" priority="58" stopIfTrue="1">
      <formula>($E$41="")*($K$41="")</formula>
    </cfRule>
  </conditionalFormatting>
  <conditionalFormatting sqref="E42 K42 U42">
    <cfRule type="expression" dxfId="231" priority="57" stopIfTrue="1">
      <formula>($E$42="")*($K$42="")*($U$42="")</formula>
    </cfRule>
  </conditionalFormatting>
  <conditionalFormatting sqref="K43 Q43">
    <cfRule type="expression" dxfId="230" priority="56" stopIfTrue="1">
      <formula>($E$43="")*($K$43="")*($Q$43="")</formula>
    </cfRule>
  </conditionalFormatting>
  <conditionalFormatting sqref="E43">
    <cfRule type="expression" dxfId="229" priority="55" stopIfTrue="1">
      <formula>($E$43="")*($K$43="")*($Q$43="")</formula>
    </cfRule>
  </conditionalFormatting>
  <conditionalFormatting sqref="E44 K44 U44">
    <cfRule type="expression" dxfId="228" priority="54" stopIfTrue="1">
      <formula>($E$44="")*($K$44="")*($U$44="")</formula>
    </cfRule>
  </conditionalFormatting>
  <conditionalFormatting sqref="E51 K51 Q51">
    <cfRule type="expression" dxfId="227" priority="52" stopIfTrue="1">
      <formula>($E$51="")*($K$51="")*($Q$51="")</formula>
    </cfRule>
  </conditionalFormatting>
  <conditionalFormatting sqref="T43:X43">
    <cfRule type="cellIs" dxfId="226" priority="49" stopIfTrue="1" operator="equal">
      <formula>(COUNTIF($Q$43,"○")&lt;1)</formula>
    </cfRule>
  </conditionalFormatting>
  <conditionalFormatting sqref="T51:X51">
    <cfRule type="cellIs" dxfId="225" priority="48" stopIfTrue="1" operator="equal">
      <formula>(COUNTIF($Q$51,"○")&lt;1)</formula>
    </cfRule>
  </conditionalFormatting>
  <conditionalFormatting sqref="M29:W29">
    <cfRule type="cellIs" dxfId="224" priority="46" stopIfTrue="1" operator="equal">
      <formula>(COUNTIF($I$29,"○")&lt;1)</formula>
    </cfRule>
  </conditionalFormatting>
  <conditionalFormatting sqref="E8:E9">
    <cfRule type="expression" dxfId="223" priority="8">
      <formula>($E$8="")*($E$9="")</formula>
    </cfRule>
  </conditionalFormatting>
  <conditionalFormatting sqref="E55">
    <cfRule type="expression" dxfId="222" priority="37" stopIfTrue="1">
      <formula>($E$55="")*($U$55="")</formula>
    </cfRule>
  </conditionalFormatting>
  <conditionalFormatting sqref="E57">
    <cfRule type="expression" dxfId="221" priority="36" stopIfTrue="1">
      <formula>($E$57="")*($U$57="")</formula>
    </cfRule>
  </conditionalFormatting>
  <conditionalFormatting sqref="U55">
    <cfRule type="expression" dxfId="220" priority="35">
      <formula>($E$55="")*($U$55="")</formula>
    </cfRule>
  </conditionalFormatting>
  <conditionalFormatting sqref="U57">
    <cfRule type="expression" dxfId="219" priority="34">
      <formula>($E$57="")*($U$57="")</formula>
    </cfRule>
  </conditionalFormatting>
  <conditionalFormatting sqref="E10">
    <cfRule type="expression" dxfId="218" priority="157" stopIfTrue="1">
      <formula>($E$10="")*(#REF!="")</formula>
    </cfRule>
  </conditionalFormatting>
  <conditionalFormatting sqref="M27">
    <cfRule type="cellIs" dxfId="217" priority="33" stopIfTrue="1" operator="equal">
      <formula>""</formula>
    </cfRule>
  </conditionalFormatting>
  <conditionalFormatting sqref="T27">
    <cfRule type="cellIs" dxfId="216" priority="32" stopIfTrue="1" operator="equal">
      <formula>""</formula>
    </cfRule>
  </conditionalFormatting>
  <conditionalFormatting sqref="I28">
    <cfRule type="expression" dxfId="215" priority="31" stopIfTrue="1">
      <formula>($E$29="")*($K$29="")*($Q$29="")</formula>
    </cfRule>
  </conditionalFormatting>
  <conditionalFormatting sqref="E63">
    <cfRule type="cellIs" dxfId="214" priority="30" stopIfTrue="1" operator="equal">
      <formula>""</formula>
    </cfRule>
  </conditionalFormatting>
  <conditionalFormatting sqref="L65:R66">
    <cfRule type="cellIs" dxfId="213" priority="29" stopIfTrue="1" operator="equal">
      <formula>""</formula>
    </cfRule>
  </conditionalFormatting>
  <conditionalFormatting sqref="E60:E62">
    <cfRule type="cellIs" dxfId="212" priority="27" stopIfTrue="1" operator="equal">
      <formula>""</formula>
    </cfRule>
  </conditionalFormatting>
  <conditionalFormatting sqref="E64">
    <cfRule type="expression" dxfId="211" priority="25" stopIfTrue="1">
      <formula>($E$64="")*($Q$64="")</formula>
    </cfRule>
  </conditionalFormatting>
  <conditionalFormatting sqref="Q64">
    <cfRule type="expression" dxfId="210" priority="21" stopIfTrue="1">
      <formula>($E$64="")*($Q$64="")</formula>
    </cfRule>
  </conditionalFormatting>
  <conditionalFormatting sqref="G54:I54">
    <cfRule type="containsBlanks" dxfId="209" priority="15">
      <formula>LEN(TRIM(G54))=0</formula>
    </cfRule>
  </conditionalFormatting>
  <conditionalFormatting sqref="N54:Y54">
    <cfRule type="containsBlanks" dxfId="208" priority="14">
      <formula>LEN(TRIM(N54))=0</formula>
    </cfRule>
  </conditionalFormatting>
  <conditionalFormatting sqref="E58">
    <cfRule type="cellIs" dxfId="207" priority="11" stopIfTrue="1" operator="equal">
      <formula>""</formula>
    </cfRule>
  </conditionalFormatting>
  <conditionalFormatting sqref="E56 U56">
    <cfRule type="expression" dxfId="206" priority="10">
      <formula>($E$56="")*($U$56="")</formula>
    </cfRule>
  </conditionalFormatting>
  <conditionalFormatting sqref="E53 K53">
    <cfRule type="expression" dxfId="205" priority="6">
      <formula>(XFC53="")*(E53="")</formula>
    </cfRule>
  </conditionalFormatting>
  <conditionalFormatting sqref="E50 K50 Q50">
    <cfRule type="expression" dxfId="204" priority="5" stopIfTrue="1">
      <formula>($E$51="")*($K$51="")*($Q$51="")</formula>
    </cfRule>
  </conditionalFormatting>
  <conditionalFormatting sqref="T50:X50">
    <cfRule type="cellIs" dxfId="203" priority="4" stopIfTrue="1" operator="equal">
      <formula>(COUNTIF($Q$51,"○")&lt;1)</formula>
    </cfRule>
  </conditionalFormatting>
  <conditionalFormatting sqref="K52:U52">
    <cfRule type="containsBlanks" dxfId="202" priority="3">
      <formula>LEN(TRIM(K52))=0</formula>
    </cfRule>
  </conditionalFormatting>
  <conditionalFormatting sqref="X52">
    <cfRule type="containsBlanks" dxfId="201" priority="2">
      <formula>LEN(TRIM(X52))=0</formula>
    </cfRule>
  </conditionalFormatting>
  <conditionalFormatting sqref="E7">
    <cfRule type="expression" dxfId="200" priority="1">
      <formula>($E$8="")*($E$9="")</formula>
    </cfRule>
  </conditionalFormatting>
  <dataValidations count="4">
    <dataValidation type="list" allowBlank="1" showDropDown="0" showInputMessage="1" showErrorMessage="1" sqref="U44 G24 I24 N24 P24 U24 W24 E26 K26 Q26 E29 I28:I29 E31:E32 Q32 E34 N34 Q38 U42 E7:E10 Q64 Q43 E67 K53 U55:U57 E53 E14 K38:K44 E55:E64 E38:E51 K50:K51 Q50:Q51">
      <formula1>"○"</formula1>
    </dataValidation>
    <dataValidation imeMode="hiragana" allowBlank="1" showDropDown="0" showInputMessage="1" showErrorMessage="1" sqref="G19:O23 T43:Y43 T4:Y4 M29:W29 T50:Y51"/>
    <dataValidation imeMode="off" allowBlank="1" showDropDown="0" showInputMessage="1" showErrorMessage="1" sqref="G16:H18 T19:T23 F25 K33:Q33 F30 L35:S37 N28:O28 T27 V28:W28 M27 L65:S66"/>
    <dataValidation type="list" allowBlank="1" showDropDown="0" showInputMessage="1" showErrorMessage="1" sqref="AA2">
      <formula1>"訓練実施体制表,３．訓練実施施設"</formula1>
    </dataValidation>
  </dataValidations>
  <printOptions horizontalCentered="1"/>
  <pageMargins left="0.39370078740157483" right="0.39370078740157483" top="0.59055118110236227" bottom="0.19685039370078741" header="0.31496062992125984" footer="0.31496062992125984"/>
  <pageSetup paperSize="9" scale="50" fitToWidth="1" fitToHeight="0" orientation="portrait" usePrinterDefaults="1" r:id="rId1"/>
  <headerFooter scaleWithDoc="0"/>
  <rowBreaks count="1" manualBreakCount="1">
    <brk id="54" max="24" man="1"/>
  </rowBreaks>
  <colBreaks count="1" manualBreakCount="1">
    <brk id="12" max="68" man="1"/>
  </colBreaks>
  <drawing r:id="rId2"/>
  <legacyDrawing r:id="rId3"/>
</worksheet>
</file>

<file path=xl/worksheets/sheet40.xml><?xml version="1.0" encoding="utf-8"?>
<worksheet xmlns="http://schemas.openxmlformats.org/spreadsheetml/2006/main" xmlns:r="http://schemas.openxmlformats.org/officeDocument/2006/relationships" xmlns:mc="http://schemas.openxmlformats.org/markup-compatibility/2006">
  <dimension ref="A3:K38"/>
  <sheetViews>
    <sheetView view="pageBreakPreview" zoomScaleSheetLayoutView="100" workbookViewId="0">
      <selection activeCell="K4" sqref="K4"/>
    </sheetView>
  </sheetViews>
  <sheetFormatPr defaultRowHeight="13.5"/>
  <cols>
    <col min="1" max="3" width="2.75" customWidth="1"/>
    <col min="11" max="11" width="15" customWidth="1"/>
  </cols>
  <sheetData>
    <row r="2" spans="1:11" ht="32.25" customHeight="1"/>
    <row r="3" spans="1:11" ht="32.25" customHeight="1">
      <c r="A3" s="2137" t="s">
        <v>1143</v>
      </c>
      <c r="B3" s="2137"/>
      <c r="C3" s="2137"/>
      <c r="D3" s="2137"/>
      <c r="E3" s="2137"/>
      <c r="F3" s="2137"/>
      <c r="G3" s="2137"/>
      <c r="H3" s="2137"/>
      <c r="I3" s="2137"/>
    </row>
    <row r="4" spans="1:11" ht="14.25" customHeight="1">
      <c r="B4" t="s">
        <v>135</v>
      </c>
    </row>
    <row r="5" spans="1:11" ht="14.25" customHeight="1"/>
    <row r="6" spans="1:11" ht="14.25" customHeight="1">
      <c r="C6" t="s">
        <v>294</v>
      </c>
    </row>
    <row r="7" spans="1:11" ht="14.25" customHeight="1">
      <c r="D7" t="s">
        <v>721</v>
      </c>
    </row>
    <row r="8" spans="1:11" ht="14.25" customHeight="1">
      <c r="D8" t="s">
        <v>469</v>
      </c>
    </row>
    <row r="9" spans="1:11" ht="14.25" customHeight="1">
      <c r="D9" t="s">
        <v>1243</v>
      </c>
    </row>
    <row r="10" spans="1:11" ht="14.25" customHeight="1">
      <c r="D10" t="s">
        <v>1245</v>
      </c>
    </row>
    <row r="11" spans="1:11" ht="14.25" customHeight="1"/>
    <row r="12" spans="1:11" ht="14.25" customHeight="1">
      <c r="C12" t="s">
        <v>540</v>
      </c>
    </row>
    <row r="13" spans="1:11" ht="14.25" customHeight="1">
      <c r="D13" t="s">
        <v>1293</v>
      </c>
    </row>
    <row r="14" spans="1:11" ht="14.25" customHeight="1"/>
    <row r="15" spans="1:11" ht="14.25" customHeight="1">
      <c r="B15" t="s">
        <v>1248</v>
      </c>
    </row>
    <row r="16" spans="1:11" ht="59.25" customHeight="1">
      <c r="C16" s="2138" t="s">
        <v>1249</v>
      </c>
      <c r="D16" s="2138"/>
      <c r="E16" s="2138"/>
      <c r="F16" s="2138"/>
      <c r="G16" s="2138"/>
      <c r="H16" s="2138"/>
      <c r="I16" s="2138"/>
      <c r="J16" s="2138"/>
      <c r="K16" s="2138"/>
    </row>
    <row r="17" spans="1:11" ht="15" customHeight="1"/>
    <row r="18" spans="1:11" ht="15" customHeight="1">
      <c r="B18" t="s">
        <v>1250</v>
      </c>
    </row>
    <row r="19" spans="1:11" ht="36.75" customHeight="1">
      <c r="C19" s="2138" t="s">
        <v>1253</v>
      </c>
      <c r="D19" s="2138"/>
      <c r="E19" s="2138"/>
      <c r="F19" s="2138"/>
      <c r="G19" s="2138"/>
      <c r="H19" s="2138"/>
      <c r="I19" s="2138"/>
      <c r="J19" s="2138"/>
      <c r="K19" s="2138"/>
    </row>
    <row r="20" spans="1:11" ht="30.75" customHeight="1"/>
    <row r="21" spans="1:11" s="135" customFormat="1" ht="26.25" customHeight="1">
      <c r="A21" s="2137" t="s">
        <v>1071</v>
      </c>
      <c r="B21" s="2137"/>
      <c r="C21" s="2137"/>
      <c r="D21" s="2137"/>
      <c r="E21" s="2137"/>
      <c r="F21" s="2137"/>
      <c r="G21" s="2137"/>
      <c r="H21" s="2137"/>
      <c r="I21" s="2137"/>
    </row>
    <row r="22" spans="1:11" ht="48.75" customHeight="1">
      <c r="B22" s="2138" t="s">
        <v>1238</v>
      </c>
      <c r="C22" s="2138"/>
      <c r="D22" s="2138"/>
      <c r="E22" s="2138"/>
      <c r="F22" s="2138"/>
      <c r="G22" s="2138"/>
      <c r="H22" s="2138"/>
      <c r="I22" s="2138"/>
      <c r="J22" s="2138"/>
      <c r="K22" s="2138"/>
    </row>
    <row r="23" spans="1:11" ht="36" customHeight="1">
      <c r="B23" s="2138" t="s">
        <v>1239</v>
      </c>
      <c r="C23" s="2138"/>
      <c r="D23" s="2138"/>
      <c r="E23" s="2138"/>
      <c r="F23" s="2138"/>
      <c r="G23" s="2138"/>
      <c r="H23" s="2138"/>
      <c r="I23" s="2138"/>
      <c r="J23" s="2138"/>
      <c r="K23" s="2138"/>
    </row>
    <row r="25" spans="1:11" ht="15" customHeight="1">
      <c r="B25" t="s">
        <v>485</v>
      </c>
    </row>
    <row r="26" spans="1:11" ht="15" customHeight="1">
      <c r="C26" t="s">
        <v>1233</v>
      </c>
    </row>
    <row r="27" spans="1:11" ht="15" customHeight="1">
      <c r="C27" t="s">
        <v>1234</v>
      </c>
    </row>
    <row r="28" spans="1:11" ht="15" customHeight="1">
      <c r="C28" t="s">
        <v>279</v>
      </c>
    </row>
    <row r="29" spans="1:11" ht="15" customHeight="1">
      <c r="C29" s="111" t="s">
        <v>1294</v>
      </c>
      <c r="D29" s="471"/>
      <c r="E29" s="471"/>
      <c r="F29" s="471"/>
      <c r="G29" s="471"/>
      <c r="H29" s="471"/>
      <c r="I29" s="471"/>
    </row>
    <row r="30" spans="1:11" ht="15" customHeight="1"/>
    <row r="31" spans="1:11" ht="15" customHeight="1">
      <c r="B31" t="s">
        <v>894</v>
      </c>
    </row>
    <row r="32" spans="1:11" ht="15" customHeight="1">
      <c r="C32" t="s">
        <v>1025</v>
      </c>
    </row>
    <row r="33" spans="2:11" ht="15" customHeight="1">
      <c r="C33" t="s">
        <v>1289</v>
      </c>
    </row>
    <row r="34" spans="2:11" ht="15" customHeight="1">
      <c r="C34" t="s">
        <v>715</v>
      </c>
    </row>
    <row r="35" spans="2:11" ht="15" customHeight="1">
      <c r="B35" t="s">
        <v>1242</v>
      </c>
    </row>
    <row r="36" spans="2:11" ht="30" customHeight="1">
      <c r="C36" s="2138" t="s">
        <v>1022</v>
      </c>
      <c r="D36" s="2138"/>
      <c r="E36" s="2138"/>
      <c r="F36" s="2138"/>
      <c r="G36" s="2138"/>
      <c r="H36" s="2138"/>
      <c r="I36" s="2138"/>
      <c r="J36" s="2138"/>
      <c r="K36" s="2138"/>
    </row>
    <row r="37" spans="2:11" ht="15" customHeight="1">
      <c r="C37" t="s">
        <v>1237</v>
      </c>
    </row>
    <row r="38" spans="2:11" ht="15" customHeight="1">
      <c r="C38" t="s">
        <v>1295</v>
      </c>
    </row>
  </sheetData>
  <mergeCells count="7">
    <mergeCell ref="A3:I3"/>
    <mergeCell ref="C16:K16"/>
    <mergeCell ref="C19:K19"/>
    <mergeCell ref="A21:I21"/>
    <mergeCell ref="B22:K22"/>
    <mergeCell ref="B23:K23"/>
    <mergeCell ref="C36:K36"/>
  </mergeCells>
  <phoneticPr fontId="16"/>
  <pageMargins left="0.7" right="0.7" top="0.75" bottom="0.75" header="0.3" footer="0.3"/>
  <pageSetup paperSize="9" fitToWidth="1" fitToHeight="1" orientation="portrait" usePrinterDefaults="1"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dimension ref="A2:L172"/>
  <sheetViews>
    <sheetView view="pageBreakPreview" zoomScaleSheetLayoutView="100" workbookViewId="0">
      <selection activeCell="C73" sqref="C73:L74"/>
    </sheetView>
  </sheetViews>
  <sheetFormatPr defaultRowHeight="13.5"/>
  <cols>
    <col min="1" max="1" width="3.125" style="2112" customWidth="1"/>
    <col min="2" max="3" width="3.25" style="2112" customWidth="1"/>
    <col min="4" max="4" width="3.375" style="2112" customWidth="1"/>
    <col min="5" max="11" width="9" style="2112" customWidth="1"/>
    <col min="12" max="12" width="12.375" style="2112" customWidth="1"/>
    <col min="13" max="13" width="1.75" style="2112" customWidth="1"/>
    <col min="14" max="16384" width="9" style="2112" customWidth="1"/>
  </cols>
  <sheetData>
    <row r="2" spans="1:12" ht="18.75">
      <c r="A2" s="2140" t="s">
        <v>1333</v>
      </c>
    </row>
    <row r="4" spans="1:12">
      <c r="B4" s="2112" t="s">
        <v>1298</v>
      </c>
    </row>
    <row r="5" spans="1:12">
      <c r="C5" s="2141" t="s">
        <v>472</v>
      </c>
      <c r="D5" s="2141"/>
      <c r="E5" s="2141"/>
      <c r="F5" s="2141"/>
      <c r="G5" s="2141"/>
      <c r="H5" s="2141"/>
      <c r="I5" s="2141"/>
      <c r="J5" s="2141"/>
      <c r="K5" s="2141"/>
      <c r="L5" s="2141"/>
    </row>
    <row r="6" spans="1:12">
      <c r="C6" s="2141"/>
      <c r="D6" s="2141"/>
      <c r="E6" s="2141"/>
      <c r="F6" s="2141"/>
      <c r="G6" s="2141"/>
      <c r="H6" s="2141"/>
      <c r="I6" s="2141"/>
      <c r="J6" s="2141"/>
      <c r="K6" s="2141"/>
      <c r="L6" s="2141"/>
    </row>
    <row r="7" spans="1:12">
      <c r="C7" s="2112" t="s">
        <v>492</v>
      </c>
    </row>
    <row r="9" spans="1:12">
      <c r="B9" s="2112" t="s">
        <v>953</v>
      </c>
    </row>
    <row r="10" spans="1:12">
      <c r="C10" s="2112" t="s">
        <v>614</v>
      </c>
    </row>
    <row r="11" spans="1:12">
      <c r="C11" s="2112" t="s">
        <v>401</v>
      </c>
    </row>
    <row r="12" spans="1:12" s="2139" customFormat="1">
      <c r="C12" s="2142" t="s">
        <v>1666</v>
      </c>
      <c r="D12" s="2142"/>
      <c r="E12" s="2142"/>
      <c r="F12" s="2142"/>
      <c r="G12" s="2142"/>
      <c r="H12" s="2142"/>
      <c r="I12" s="2142"/>
      <c r="J12" s="2142"/>
      <c r="K12" s="2142"/>
      <c r="L12" s="2142"/>
    </row>
    <row r="13" spans="1:12" s="2139" customFormat="1">
      <c r="C13" s="2142"/>
      <c r="D13" s="2142"/>
      <c r="E13" s="2142"/>
      <c r="F13" s="2142"/>
      <c r="G13" s="2142"/>
      <c r="H13" s="2142"/>
      <c r="I13" s="2142"/>
      <c r="J13" s="2142"/>
      <c r="K13" s="2142"/>
      <c r="L13" s="2142"/>
    </row>
    <row r="14" spans="1:12">
      <c r="C14" s="2112" t="s">
        <v>677</v>
      </c>
    </row>
    <row r="16" spans="1:12">
      <c r="B16" s="2112" t="s">
        <v>1299</v>
      </c>
    </row>
    <row r="17" spans="2:12">
      <c r="C17" s="2141" t="s">
        <v>1319</v>
      </c>
      <c r="D17" s="2141"/>
      <c r="E17" s="2141"/>
      <c r="F17" s="2141"/>
      <c r="G17" s="2141"/>
      <c r="H17" s="2141"/>
      <c r="I17" s="2141"/>
      <c r="J17" s="2141"/>
      <c r="K17" s="2141"/>
      <c r="L17" s="2141"/>
    </row>
    <row r="18" spans="2:12">
      <c r="C18" s="2141"/>
      <c r="D18" s="2141"/>
      <c r="E18" s="2141"/>
      <c r="F18" s="2141"/>
      <c r="G18" s="2141"/>
      <c r="H18" s="2141"/>
      <c r="I18" s="2141"/>
      <c r="J18" s="2141"/>
      <c r="K18" s="2141"/>
      <c r="L18" s="2141"/>
    </row>
    <row r="19" spans="2:12">
      <c r="C19" s="2112" t="s">
        <v>447</v>
      </c>
    </row>
    <row r="20" spans="2:12">
      <c r="C20" s="2141" t="s">
        <v>1473</v>
      </c>
      <c r="D20" s="2141"/>
      <c r="E20" s="2141"/>
      <c r="F20" s="2141"/>
      <c r="G20" s="2141"/>
      <c r="H20" s="2141"/>
      <c r="I20" s="2141"/>
      <c r="J20" s="2141"/>
      <c r="K20" s="2141"/>
      <c r="L20" s="2141"/>
    </row>
    <row r="21" spans="2:12">
      <c r="C21" s="2141"/>
      <c r="D21" s="2141"/>
      <c r="E21" s="2141"/>
      <c r="F21" s="2141"/>
      <c r="G21" s="2141"/>
      <c r="H21" s="2141"/>
      <c r="I21" s="2141"/>
      <c r="J21" s="2141"/>
      <c r="K21" s="2141"/>
      <c r="L21" s="2141"/>
    </row>
    <row r="23" spans="2:12">
      <c r="B23" s="2112" t="s">
        <v>703</v>
      </c>
    </row>
    <row r="24" spans="2:12">
      <c r="C24" s="2112" t="s">
        <v>1475</v>
      </c>
    </row>
    <row r="25" spans="2:12">
      <c r="C25" s="2112" t="s">
        <v>1324</v>
      </c>
    </row>
    <row r="26" spans="2:12">
      <c r="C26" s="2141" t="s">
        <v>1004</v>
      </c>
      <c r="D26" s="2141"/>
      <c r="E26" s="2141"/>
      <c r="F26" s="2141"/>
      <c r="G26" s="2141"/>
      <c r="H26" s="2141"/>
      <c r="I26" s="2141"/>
      <c r="J26" s="2141"/>
      <c r="K26" s="2141"/>
      <c r="L26" s="2141"/>
    </row>
    <row r="27" spans="2:12">
      <c r="C27" s="2141"/>
      <c r="D27" s="2141"/>
      <c r="E27" s="2141"/>
      <c r="F27" s="2141"/>
      <c r="G27" s="2141"/>
      <c r="H27" s="2141"/>
      <c r="I27" s="2141"/>
      <c r="J27" s="2141"/>
      <c r="K27" s="2141"/>
      <c r="L27" s="2141"/>
    </row>
    <row r="28" spans="2:12">
      <c r="C28" s="2112" t="s">
        <v>1325</v>
      </c>
    </row>
    <row r="29" spans="2:12">
      <c r="C29" s="2112" t="s">
        <v>139</v>
      </c>
    </row>
    <row r="30" spans="2:12">
      <c r="C30" s="2141" t="s">
        <v>1476</v>
      </c>
      <c r="D30" s="2141"/>
      <c r="E30" s="2141"/>
      <c r="F30" s="2141"/>
      <c r="G30" s="2141"/>
      <c r="H30" s="2141"/>
      <c r="I30" s="2141"/>
      <c r="J30" s="2141"/>
      <c r="K30" s="2141"/>
      <c r="L30" s="2141"/>
    </row>
    <row r="31" spans="2:12">
      <c r="C31" s="2141"/>
      <c r="D31" s="2141"/>
      <c r="E31" s="2141"/>
      <c r="F31" s="2141"/>
      <c r="G31" s="2141"/>
      <c r="H31" s="2141"/>
      <c r="I31" s="2141"/>
      <c r="J31" s="2141"/>
      <c r="K31" s="2141"/>
      <c r="L31" s="2141"/>
    </row>
    <row r="33" spans="2:12">
      <c r="B33" s="2112" t="s">
        <v>774</v>
      </c>
    </row>
    <row r="34" spans="2:12">
      <c r="C34" s="2141" t="s">
        <v>1477</v>
      </c>
      <c r="D34" s="2141"/>
      <c r="E34" s="2141"/>
      <c r="F34" s="2141"/>
      <c r="G34" s="2141"/>
      <c r="H34" s="2141"/>
      <c r="I34" s="2141"/>
      <c r="J34" s="2141"/>
      <c r="K34" s="2141"/>
      <c r="L34" s="2141"/>
    </row>
    <row r="35" spans="2:12">
      <c r="C35" s="2141"/>
      <c r="D35" s="2141"/>
      <c r="E35" s="2141"/>
      <c r="F35" s="2141"/>
      <c r="G35" s="2141"/>
      <c r="H35" s="2141"/>
      <c r="I35" s="2141"/>
      <c r="J35" s="2141"/>
      <c r="K35" s="2141"/>
      <c r="L35" s="2141"/>
    </row>
    <row r="36" spans="2:12">
      <c r="C36" s="2141"/>
      <c r="D36" s="2141"/>
      <c r="E36" s="2141"/>
      <c r="F36" s="2141"/>
      <c r="G36" s="2141"/>
      <c r="H36" s="2141"/>
      <c r="I36" s="2141"/>
      <c r="J36" s="2141"/>
      <c r="K36" s="2141"/>
      <c r="L36" s="2141"/>
    </row>
    <row r="38" spans="2:12">
      <c r="B38" s="2112" t="s">
        <v>760</v>
      </c>
    </row>
    <row r="39" spans="2:12">
      <c r="C39" s="2141" t="s">
        <v>1478</v>
      </c>
      <c r="D39" s="2141"/>
      <c r="E39" s="2141"/>
      <c r="F39" s="2141"/>
      <c r="G39" s="2141"/>
      <c r="H39" s="2141"/>
      <c r="I39" s="2141"/>
      <c r="J39" s="2141"/>
      <c r="K39" s="2141"/>
      <c r="L39" s="2141"/>
    </row>
    <row r="40" spans="2:12">
      <c r="C40" s="2141"/>
      <c r="D40" s="2141"/>
      <c r="E40" s="2141"/>
      <c r="F40" s="2141"/>
      <c r="G40" s="2141"/>
      <c r="H40" s="2141"/>
      <c r="I40" s="2141"/>
      <c r="J40" s="2141"/>
      <c r="K40" s="2141"/>
      <c r="L40" s="2141"/>
    </row>
    <row r="41" spans="2:12">
      <c r="C41" s="2141"/>
      <c r="D41" s="2141"/>
      <c r="E41" s="2141"/>
      <c r="F41" s="2141"/>
      <c r="G41" s="2141"/>
      <c r="H41" s="2141"/>
      <c r="I41" s="2141"/>
      <c r="J41" s="2141"/>
      <c r="K41" s="2141"/>
      <c r="L41" s="2141"/>
    </row>
    <row r="42" spans="2:12">
      <c r="C42" s="2141"/>
      <c r="D42" s="2141"/>
      <c r="E42" s="2141"/>
      <c r="F42" s="2141"/>
      <c r="G42" s="2141"/>
      <c r="H42" s="2141"/>
      <c r="I42" s="2141"/>
      <c r="J42" s="2141"/>
      <c r="K42" s="2141"/>
      <c r="L42" s="2141"/>
    </row>
    <row r="43" spans="2:12">
      <c r="C43" s="2141" t="s">
        <v>1269</v>
      </c>
      <c r="D43" s="2141"/>
      <c r="E43" s="2141"/>
      <c r="F43" s="2141"/>
      <c r="G43" s="2141"/>
      <c r="H43" s="2141"/>
      <c r="I43" s="2141"/>
      <c r="J43" s="2141"/>
      <c r="K43" s="2141"/>
      <c r="L43" s="2141"/>
    </row>
    <row r="44" spans="2:12">
      <c r="C44" s="2141"/>
      <c r="D44" s="2141"/>
      <c r="E44" s="2141"/>
      <c r="F44" s="2141"/>
      <c r="G44" s="2141"/>
      <c r="H44" s="2141"/>
      <c r="I44" s="2141"/>
      <c r="J44" s="2141"/>
      <c r="K44" s="2141"/>
      <c r="L44" s="2141"/>
    </row>
    <row r="46" spans="2:12">
      <c r="B46" s="2112" t="s">
        <v>534</v>
      </c>
    </row>
    <row r="47" spans="2:12">
      <c r="C47" s="2141" t="s">
        <v>1479</v>
      </c>
      <c r="D47" s="2141"/>
      <c r="E47" s="2141"/>
      <c r="F47" s="2141"/>
      <c r="G47" s="2141"/>
      <c r="H47" s="2141"/>
      <c r="I47" s="2141"/>
      <c r="J47" s="2141"/>
      <c r="K47" s="2141"/>
      <c r="L47" s="2141"/>
    </row>
    <row r="48" spans="2:12">
      <c r="C48" s="2141"/>
      <c r="D48" s="2141"/>
      <c r="E48" s="2141"/>
      <c r="F48" s="2141"/>
      <c r="G48" s="2141"/>
      <c r="H48" s="2141"/>
      <c r="I48" s="2141"/>
      <c r="J48" s="2141"/>
      <c r="K48" s="2141"/>
      <c r="L48" s="2141"/>
    </row>
    <row r="49" spans="2:12">
      <c r="C49" s="2112" t="s">
        <v>994</v>
      </c>
    </row>
    <row r="50" spans="2:12">
      <c r="C50" s="2141" t="s">
        <v>439</v>
      </c>
      <c r="D50" s="2141"/>
      <c r="E50" s="2141"/>
      <c r="F50" s="2141"/>
      <c r="G50" s="2141"/>
      <c r="H50" s="2141"/>
      <c r="I50" s="2141"/>
      <c r="J50" s="2141"/>
      <c r="K50" s="2141"/>
      <c r="L50" s="2141"/>
    </row>
    <row r="51" spans="2:12">
      <c r="C51" s="2141"/>
      <c r="D51" s="2141"/>
      <c r="E51" s="2141"/>
      <c r="F51" s="2141"/>
      <c r="G51" s="2141"/>
      <c r="H51" s="2141"/>
      <c r="I51" s="2141"/>
      <c r="J51" s="2141"/>
      <c r="K51" s="2141"/>
      <c r="L51" s="2141"/>
    </row>
    <row r="52" spans="2:12">
      <c r="C52" s="2141" t="s">
        <v>1046</v>
      </c>
      <c r="D52" s="2141"/>
      <c r="E52" s="2141"/>
      <c r="F52" s="2141"/>
      <c r="G52" s="2141"/>
      <c r="H52" s="2141"/>
      <c r="I52" s="2141"/>
      <c r="J52" s="2141"/>
      <c r="K52" s="2141"/>
      <c r="L52" s="2141"/>
    </row>
    <row r="53" spans="2:12">
      <c r="C53" s="2141"/>
      <c r="D53" s="2141"/>
      <c r="E53" s="2141"/>
      <c r="F53" s="2141"/>
      <c r="G53" s="2141"/>
      <c r="H53" s="2141"/>
      <c r="I53" s="2141"/>
      <c r="J53" s="2141"/>
      <c r="K53" s="2141"/>
      <c r="L53" s="2141"/>
    </row>
    <row r="54" spans="2:12">
      <c r="C54" s="2141" t="s">
        <v>1480</v>
      </c>
      <c r="D54" s="2141"/>
      <c r="E54" s="2141"/>
      <c r="F54" s="2141"/>
      <c r="G54" s="2141"/>
      <c r="H54" s="2141"/>
      <c r="I54" s="2141"/>
      <c r="J54" s="2141"/>
      <c r="K54" s="2141"/>
      <c r="L54" s="2141"/>
    </row>
    <row r="55" spans="2:12">
      <c r="C55" s="2141"/>
      <c r="D55" s="2141"/>
      <c r="E55" s="2141"/>
      <c r="F55" s="2141"/>
      <c r="G55" s="2141"/>
      <c r="H55" s="2141"/>
      <c r="I55" s="2141"/>
      <c r="J55" s="2141"/>
      <c r="K55" s="2141"/>
      <c r="L55" s="2141"/>
    </row>
    <row r="57" spans="2:12">
      <c r="B57" s="2112" t="s">
        <v>1302</v>
      </c>
    </row>
    <row r="58" spans="2:12">
      <c r="C58" s="2141" t="s">
        <v>1482</v>
      </c>
      <c r="D58" s="2141"/>
      <c r="E58" s="2141"/>
      <c r="F58" s="2141"/>
      <c r="G58" s="2141"/>
      <c r="H58" s="2141"/>
      <c r="I58" s="2141"/>
      <c r="J58" s="2141"/>
      <c r="K58" s="2141"/>
      <c r="L58" s="2141"/>
    </row>
    <row r="59" spans="2:12">
      <c r="C59" s="2141"/>
      <c r="D59" s="2141"/>
      <c r="E59" s="2141"/>
      <c r="F59" s="2141"/>
      <c r="G59" s="2141"/>
      <c r="H59" s="2141"/>
      <c r="I59" s="2141"/>
      <c r="J59" s="2141"/>
      <c r="K59" s="2141"/>
      <c r="L59" s="2141"/>
    </row>
    <row r="60" spans="2:12">
      <c r="C60" s="2112" t="s">
        <v>1326</v>
      </c>
    </row>
    <row r="61" spans="2:12">
      <c r="C61" s="2141" t="s">
        <v>630</v>
      </c>
      <c r="D61" s="2141"/>
      <c r="E61" s="2141"/>
      <c r="F61" s="2141"/>
      <c r="G61" s="2141"/>
      <c r="H61" s="2141"/>
      <c r="I61" s="2141"/>
      <c r="J61" s="2141"/>
      <c r="K61" s="2141"/>
      <c r="L61" s="2141"/>
    </row>
    <row r="62" spans="2:12">
      <c r="C62" s="2141"/>
      <c r="D62" s="2141"/>
      <c r="E62" s="2141"/>
      <c r="F62" s="2141"/>
      <c r="G62" s="2141"/>
      <c r="H62" s="2141"/>
      <c r="I62" s="2141"/>
      <c r="J62" s="2141"/>
      <c r="K62" s="2141"/>
      <c r="L62" s="2141"/>
    </row>
    <row r="63" spans="2:12">
      <c r="C63" s="2141" t="s">
        <v>296</v>
      </c>
      <c r="D63" s="2141"/>
      <c r="E63" s="2141"/>
      <c r="F63" s="2141"/>
      <c r="G63" s="2141"/>
      <c r="H63" s="2141"/>
      <c r="I63" s="2141"/>
      <c r="J63" s="2141"/>
      <c r="K63" s="2141"/>
      <c r="L63" s="2141"/>
    </row>
    <row r="64" spans="2:12">
      <c r="C64" s="2141"/>
      <c r="D64" s="2141"/>
      <c r="E64" s="2141"/>
      <c r="F64" s="2141"/>
      <c r="G64" s="2141"/>
      <c r="H64" s="2141"/>
      <c r="I64" s="2141"/>
      <c r="J64" s="2141"/>
      <c r="K64" s="2141"/>
      <c r="L64" s="2141"/>
    </row>
    <row r="65" spans="2:12">
      <c r="C65" s="2141" t="s">
        <v>1089</v>
      </c>
      <c r="D65" s="2141"/>
      <c r="E65" s="2141"/>
      <c r="F65" s="2141"/>
      <c r="G65" s="2141"/>
      <c r="H65" s="2141"/>
      <c r="I65" s="2141"/>
      <c r="J65" s="2141"/>
      <c r="K65" s="2141"/>
      <c r="L65" s="2141"/>
    </row>
    <row r="66" spans="2:12">
      <c r="C66" s="2141"/>
      <c r="D66" s="2141"/>
      <c r="E66" s="2141"/>
      <c r="F66" s="2141"/>
      <c r="G66" s="2141"/>
      <c r="H66" s="2141"/>
      <c r="I66" s="2141"/>
      <c r="J66" s="2141"/>
      <c r="K66" s="2141"/>
      <c r="L66" s="2141"/>
    </row>
    <row r="68" spans="2:12">
      <c r="B68" s="2112" t="s">
        <v>1534</v>
      </c>
    </row>
    <row r="69" spans="2:12">
      <c r="C69" s="2141" t="s">
        <v>573</v>
      </c>
      <c r="D69" s="2141"/>
      <c r="E69" s="2141"/>
      <c r="F69" s="2141"/>
      <c r="G69" s="2141"/>
      <c r="H69" s="2141"/>
      <c r="I69" s="2141"/>
      <c r="J69" s="2141"/>
      <c r="K69" s="2141"/>
      <c r="L69" s="2141"/>
    </row>
    <row r="70" spans="2:12">
      <c r="C70" s="2141"/>
      <c r="D70" s="2141"/>
      <c r="E70" s="2141"/>
      <c r="F70" s="2141"/>
      <c r="G70" s="2141"/>
      <c r="H70" s="2141"/>
      <c r="I70" s="2141"/>
      <c r="J70" s="2141"/>
      <c r="K70" s="2141"/>
      <c r="L70" s="2141"/>
    </row>
    <row r="72" spans="2:12">
      <c r="B72" s="2112" t="s">
        <v>1536</v>
      </c>
    </row>
    <row r="73" spans="2:12">
      <c r="C73" s="2143" t="s">
        <v>1483</v>
      </c>
      <c r="D73" s="2143"/>
      <c r="E73" s="2143"/>
      <c r="F73" s="2143"/>
      <c r="G73" s="2143"/>
      <c r="H73" s="2143"/>
      <c r="I73" s="2143"/>
      <c r="J73" s="2143"/>
      <c r="K73" s="2143"/>
      <c r="L73" s="2143"/>
    </row>
    <row r="74" spans="2:12">
      <c r="C74" s="2143"/>
      <c r="D74" s="2143"/>
      <c r="E74" s="2143"/>
      <c r="F74" s="2143"/>
      <c r="G74" s="2143"/>
      <c r="H74" s="2143"/>
      <c r="I74" s="2143"/>
      <c r="J74" s="2143"/>
      <c r="K74" s="2143"/>
      <c r="L74" s="2143"/>
    </row>
    <row r="76" spans="2:12">
      <c r="B76" s="2112" t="s">
        <v>554</v>
      </c>
    </row>
    <row r="77" spans="2:12">
      <c r="C77" s="2141" t="s">
        <v>1462</v>
      </c>
      <c r="D77" s="2141"/>
      <c r="E77" s="2141"/>
      <c r="F77" s="2141"/>
      <c r="G77" s="2141"/>
      <c r="H77" s="2141"/>
      <c r="I77" s="2141"/>
      <c r="J77" s="2141"/>
      <c r="K77" s="2141"/>
      <c r="L77" s="2141"/>
    </row>
    <row r="78" spans="2:12">
      <c r="C78" s="2141"/>
      <c r="D78" s="2141"/>
      <c r="E78" s="2141"/>
      <c r="F78" s="2141"/>
      <c r="G78" s="2141"/>
      <c r="H78" s="2141"/>
      <c r="I78" s="2141"/>
      <c r="J78" s="2141"/>
      <c r="K78" s="2141"/>
      <c r="L78" s="2141"/>
    </row>
    <row r="79" spans="2:12">
      <c r="C79" s="2141"/>
      <c r="D79" s="2141"/>
      <c r="E79" s="2141"/>
      <c r="F79" s="2141"/>
      <c r="G79" s="2141"/>
      <c r="H79" s="2141"/>
      <c r="I79" s="2141"/>
      <c r="J79" s="2141"/>
      <c r="K79" s="2141"/>
      <c r="L79" s="2141"/>
    </row>
    <row r="81" spans="2:12">
      <c r="B81" s="2112" t="s">
        <v>1481</v>
      </c>
    </row>
    <row r="82" spans="2:12">
      <c r="C82" s="2141" t="s">
        <v>773</v>
      </c>
      <c r="D82" s="2141"/>
      <c r="E82" s="2141"/>
      <c r="F82" s="2141"/>
      <c r="G82" s="2141"/>
      <c r="H82" s="2141"/>
      <c r="I82" s="2141"/>
      <c r="J82" s="2141"/>
      <c r="K82" s="2141"/>
      <c r="L82" s="2141"/>
    </row>
    <row r="83" spans="2:12">
      <c r="C83" s="2141"/>
      <c r="D83" s="2141"/>
      <c r="E83" s="2141"/>
      <c r="F83" s="2141"/>
      <c r="G83" s="2141"/>
      <c r="H83" s="2141"/>
      <c r="I83" s="2141"/>
      <c r="J83" s="2141"/>
      <c r="K83" s="2141"/>
      <c r="L83" s="2141"/>
    </row>
    <row r="84" spans="2:12">
      <c r="C84" s="2141"/>
      <c r="D84" s="2141"/>
      <c r="E84" s="2141"/>
      <c r="F84" s="2141"/>
      <c r="G84" s="2141"/>
      <c r="H84" s="2141"/>
      <c r="I84" s="2141"/>
      <c r="J84" s="2141"/>
      <c r="K84" s="2141"/>
      <c r="L84" s="2141"/>
    </row>
    <row r="85" spans="2:12">
      <c r="C85" s="2141"/>
      <c r="D85" s="2141"/>
      <c r="E85" s="2141"/>
      <c r="F85" s="2141"/>
      <c r="G85" s="2141"/>
      <c r="H85" s="2141"/>
      <c r="I85" s="2141"/>
      <c r="J85" s="2141"/>
      <c r="K85" s="2141"/>
      <c r="L85" s="2141"/>
    </row>
    <row r="87" spans="2:12">
      <c r="B87" s="2112" t="s">
        <v>1537</v>
      </c>
    </row>
    <row r="88" spans="2:12">
      <c r="C88" s="2141" t="s">
        <v>1484</v>
      </c>
      <c r="D88" s="2141"/>
      <c r="E88" s="2141"/>
      <c r="F88" s="2141"/>
      <c r="G88" s="2141"/>
      <c r="H88" s="2141"/>
      <c r="I88" s="2141"/>
      <c r="J88" s="2141"/>
      <c r="K88" s="2141"/>
      <c r="L88" s="2141"/>
    </row>
    <row r="89" spans="2:12">
      <c r="C89" s="2141"/>
      <c r="D89" s="2141"/>
      <c r="E89" s="2141"/>
      <c r="F89" s="2141"/>
      <c r="G89" s="2141"/>
      <c r="H89" s="2141"/>
      <c r="I89" s="2141"/>
      <c r="J89" s="2141"/>
      <c r="K89" s="2141"/>
      <c r="L89" s="2141"/>
    </row>
    <row r="90" spans="2:12">
      <c r="C90" s="2141"/>
      <c r="D90" s="2141"/>
      <c r="E90" s="2141"/>
      <c r="F90" s="2141"/>
      <c r="G90" s="2141"/>
      <c r="H90" s="2141"/>
      <c r="I90" s="2141"/>
      <c r="J90" s="2141"/>
      <c r="K90" s="2141"/>
      <c r="L90" s="2141"/>
    </row>
    <row r="91" spans="2:12">
      <c r="C91" s="2112" t="s">
        <v>1320</v>
      </c>
    </row>
    <row r="92" spans="2:12">
      <c r="D92" s="2141" t="s">
        <v>1305</v>
      </c>
      <c r="E92" s="2141"/>
      <c r="F92" s="2141"/>
      <c r="G92" s="2141"/>
      <c r="H92" s="2141"/>
      <c r="I92" s="2141"/>
      <c r="J92" s="2141"/>
      <c r="K92" s="2141"/>
      <c r="L92" s="2141"/>
    </row>
    <row r="93" spans="2:12">
      <c r="D93" s="2141"/>
      <c r="E93" s="2141"/>
      <c r="F93" s="2141"/>
      <c r="G93" s="2141"/>
      <c r="H93" s="2141"/>
      <c r="I93" s="2141"/>
      <c r="J93" s="2141"/>
      <c r="K93" s="2141"/>
      <c r="L93" s="2141"/>
    </row>
    <row r="94" spans="2:12">
      <c r="D94" s="2141"/>
      <c r="E94" s="2141"/>
      <c r="F94" s="2141"/>
      <c r="G94" s="2141"/>
      <c r="H94" s="2141"/>
      <c r="I94" s="2141"/>
      <c r="J94" s="2141"/>
      <c r="K94" s="2141"/>
      <c r="L94" s="2141"/>
    </row>
    <row r="95" spans="2:12">
      <c r="C95" s="2112" t="s">
        <v>1321</v>
      </c>
    </row>
    <row r="96" spans="2:12">
      <c r="D96" s="2141" t="s">
        <v>1323</v>
      </c>
      <c r="E96" s="2141"/>
      <c r="F96" s="2141"/>
      <c r="G96" s="2141"/>
      <c r="H96" s="2141"/>
      <c r="I96" s="2141"/>
      <c r="J96" s="2141"/>
      <c r="K96" s="2141"/>
      <c r="L96" s="2141"/>
    </row>
    <row r="97" spans="2:12">
      <c r="D97" s="2141"/>
      <c r="E97" s="2141"/>
      <c r="F97" s="2141"/>
      <c r="G97" s="2141"/>
      <c r="H97" s="2141"/>
      <c r="I97" s="2141"/>
      <c r="J97" s="2141"/>
      <c r="K97" s="2141"/>
      <c r="L97" s="2141"/>
    </row>
    <row r="98" spans="2:12">
      <c r="D98" s="2141"/>
      <c r="E98" s="2141"/>
      <c r="F98" s="2141"/>
      <c r="G98" s="2141"/>
      <c r="H98" s="2141"/>
      <c r="I98" s="2141"/>
      <c r="J98" s="2141"/>
      <c r="K98" s="2141"/>
      <c r="L98" s="2141"/>
    </row>
    <row r="99" spans="2:12">
      <c r="D99" s="2141"/>
      <c r="E99" s="2141"/>
      <c r="F99" s="2141"/>
      <c r="G99" s="2141"/>
      <c r="H99" s="2141"/>
      <c r="I99" s="2141"/>
      <c r="J99" s="2141"/>
      <c r="K99" s="2141"/>
      <c r="L99" s="2141"/>
    </row>
    <row r="101" spans="2:12">
      <c r="B101" s="2112" t="s">
        <v>1097</v>
      </c>
    </row>
    <row r="102" spans="2:12">
      <c r="C102" s="2141" t="s">
        <v>1385</v>
      </c>
      <c r="D102" s="2141"/>
      <c r="E102" s="2141"/>
      <c r="F102" s="2141"/>
      <c r="G102" s="2141"/>
      <c r="H102" s="2141"/>
      <c r="I102" s="2141"/>
      <c r="J102" s="2141"/>
      <c r="K102" s="2141"/>
      <c r="L102" s="2141"/>
    </row>
    <row r="103" spans="2:12">
      <c r="C103" s="2141"/>
      <c r="D103" s="2141"/>
      <c r="E103" s="2141"/>
      <c r="F103" s="2141"/>
      <c r="G103" s="2141"/>
      <c r="H103" s="2141"/>
      <c r="I103" s="2141"/>
      <c r="J103" s="2141"/>
      <c r="K103" s="2141"/>
      <c r="L103" s="2141"/>
    </row>
    <row r="104" spans="2:12">
      <c r="C104" s="2112" t="s">
        <v>1306</v>
      </c>
    </row>
    <row r="105" spans="2:12">
      <c r="D105" s="2112" t="s">
        <v>1307</v>
      </c>
    </row>
    <row r="106" spans="2:12">
      <c r="D106" s="2112" t="s">
        <v>1308</v>
      </c>
    </row>
    <row r="107" spans="2:12">
      <c r="D107" s="2141" t="s">
        <v>1309</v>
      </c>
      <c r="E107" s="2141"/>
      <c r="F107" s="2141"/>
      <c r="G107" s="2141"/>
      <c r="H107" s="2141"/>
      <c r="I107" s="2141"/>
      <c r="J107" s="2141"/>
      <c r="K107" s="2141"/>
      <c r="L107" s="2141"/>
    </row>
    <row r="108" spans="2:12">
      <c r="D108" s="2141"/>
      <c r="E108" s="2141"/>
      <c r="F108" s="2141"/>
      <c r="G108" s="2141"/>
      <c r="H108" s="2141"/>
      <c r="I108" s="2141"/>
      <c r="J108" s="2141"/>
      <c r="K108" s="2141"/>
      <c r="L108" s="2141"/>
    </row>
    <row r="109" spans="2:12">
      <c r="D109" s="2141" t="s">
        <v>1251</v>
      </c>
      <c r="E109" s="2141"/>
      <c r="F109" s="2141"/>
      <c r="G109" s="2141"/>
      <c r="H109" s="2141"/>
      <c r="I109" s="2141"/>
      <c r="J109" s="2141"/>
      <c r="K109" s="2141"/>
      <c r="L109" s="2141"/>
    </row>
    <row r="110" spans="2:12">
      <c r="D110" s="2141"/>
      <c r="E110" s="2141"/>
      <c r="F110" s="2141"/>
      <c r="G110" s="2141"/>
      <c r="H110" s="2141"/>
      <c r="I110" s="2141"/>
      <c r="J110" s="2141"/>
      <c r="K110" s="2141"/>
      <c r="L110" s="2141"/>
    </row>
    <row r="111" spans="2:12">
      <c r="C111" s="2112" t="s">
        <v>1235</v>
      </c>
    </row>
    <row r="112" spans="2:12">
      <c r="D112" s="2141" t="s">
        <v>673</v>
      </c>
      <c r="E112" s="2141"/>
      <c r="F112" s="2141"/>
      <c r="G112" s="2141"/>
      <c r="H112" s="2141"/>
      <c r="I112" s="2141"/>
      <c r="J112" s="2141"/>
      <c r="K112" s="2141"/>
      <c r="L112" s="2141"/>
    </row>
    <row r="113" spans="4:12">
      <c r="D113" s="2141"/>
      <c r="E113" s="2141"/>
      <c r="F113" s="2141"/>
      <c r="G113" s="2141"/>
      <c r="H113" s="2141"/>
      <c r="I113" s="2141"/>
      <c r="J113" s="2141"/>
      <c r="K113" s="2141"/>
      <c r="L113" s="2141"/>
    </row>
    <row r="114" spans="4:12">
      <c r="D114" s="2141"/>
      <c r="E114" s="2141"/>
      <c r="F114" s="2141"/>
      <c r="G114" s="2141"/>
      <c r="H114" s="2141"/>
      <c r="I114" s="2141"/>
      <c r="J114" s="2141"/>
      <c r="K114" s="2141"/>
      <c r="L114" s="2141"/>
    </row>
    <row r="115" spans="4:12">
      <c r="D115" s="2141"/>
      <c r="E115" s="2141"/>
      <c r="F115" s="2141"/>
      <c r="G115" s="2141"/>
      <c r="H115" s="2141"/>
      <c r="I115" s="2141"/>
      <c r="J115" s="2141"/>
      <c r="K115" s="2141"/>
      <c r="L115" s="2141"/>
    </row>
    <row r="116" spans="4:12">
      <c r="D116" s="2141" t="s">
        <v>102</v>
      </c>
      <c r="E116" s="2141"/>
      <c r="F116" s="2141"/>
      <c r="G116" s="2141"/>
      <c r="H116" s="2141"/>
      <c r="I116" s="2141"/>
      <c r="J116" s="2141"/>
      <c r="K116" s="2141"/>
      <c r="L116" s="2141"/>
    </row>
    <row r="117" spans="4:12">
      <c r="D117" s="2141"/>
      <c r="E117" s="2141"/>
      <c r="F117" s="2141"/>
      <c r="G117" s="2141"/>
      <c r="H117" s="2141"/>
      <c r="I117" s="2141"/>
      <c r="J117" s="2141"/>
      <c r="K117" s="2141"/>
      <c r="L117" s="2141"/>
    </row>
    <row r="118" spans="4:12">
      <c r="D118" s="2141"/>
      <c r="E118" s="2141"/>
      <c r="F118" s="2141"/>
      <c r="G118" s="2141"/>
      <c r="H118" s="2141"/>
      <c r="I118" s="2141"/>
      <c r="J118" s="2141"/>
      <c r="K118" s="2141"/>
      <c r="L118" s="2141"/>
    </row>
    <row r="119" spans="4:12">
      <c r="D119" s="2141" t="s">
        <v>390</v>
      </c>
      <c r="E119" s="2141"/>
      <c r="F119" s="2141"/>
      <c r="G119" s="2141"/>
      <c r="H119" s="2141"/>
      <c r="I119" s="2141"/>
      <c r="J119" s="2141"/>
      <c r="K119" s="2141"/>
      <c r="L119" s="2141"/>
    </row>
    <row r="120" spans="4:12">
      <c r="D120" s="2141"/>
      <c r="E120" s="2141"/>
      <c r="F120" s="2141"/>
      <c r="G120" s="2141"/>
      <c r="H120" s="2141"/>
      <c r="I120" s="2141"/>
      <c r="J120" s="2141"/>
      <c r="K120" s="2141"/>
      <c r="L120" s="2141"/>
    </row>
    <row r="121" spans="4:12">
      <c r="D121" s="2141" t="s">
        <v>1311</v>
      </c>
      <c r="E121" s="2141"/>
      <c r="F121" s="2141"/>
      <c r="G121" s="2141"/>
      <c r="H121" s="2141"/>
      <c r="I121" s="2141"/>
      <c r="J121" s="2141"/>
      <c r="K121" s="2141"/>
      <c r="L121" s="2141"/>
    </row>
    <row r="122" spans="4:12">
      <c r="D122" s="2141"/>
      <c r="E122" s="2141"/>
      <c r="F122" s="2141"/>
      <c r="G122" s="2141"/>
      <c r="H122" s="2141"/>
      <c r="I122" s="2141"/>
      <c r="J122" s="2141"/>
      <c r="K122" s="2141"/>
      <c r="L122" s="2141"/>
    </row>
    <row r="123" spans="4:12">
      <c r="D123" s="2141" t="s">
        <v>78</v>
      </c>
      <c r="E123" s="2141"/>
      <c r="F123" s="2141"/>
      <c r="G123" s="2141"/>
      <c r="H123" s="2141"/>
      <c r="I123" s="2141"/>
      <c r="J123" s="2141"/>
      <c r="K123" s="2141"/>
      <c r="L123" s="2141"/>
    </row>
    <row r="124" spans="4:12">
      <c r="D124" s="2141"/>
      <c r="E124" s="2141"/>
      <c r="F124" s="2141"/>
      <c r="G124" s="2141"/>
      <c r="H124" s="2141"/>
      <c r="I124" s="2141"/>
      <c r="J124" s="2141"/>
      <c r="K124" s="2141"/>
      <c r="L124" s="2141"/>
    </row>
    <row r="125" spans="4:12">
      <c r="D125" s="2141" t="s">
        <v>1313</v>
      </c>
      <c r="E125" s="2141"/>
      <c r="F125" s="2141"/>
      <c r="G125" s="2141"/>
      <c r="H125" s="2141"/>
      <c r="I125" s="2141"/>
      <c r="J125" s="2141"/>
      <c r="K125" s="2141"/>
      <c r="L125" s="2141"/>
    </row>
    <row r="126" spans="4:12">
      <c r="D126" s="2141"/>
      <c r="E126" s="2141"/>
      <c r="F126" s="2141"/>
      <c r="G126" s="2141"/>
      <c r="H126" s="2141"/>
      <c r="I126" s="2141"/>
      <c r="J126" s="2141"/>
      <c r="K126" s="2141"/>
      <c r="L126" s="2141"/>
    </row>
    <row r="127" spans="4:12">
      <c r="D127" s="2141"/>
      <c r="E127" s="2141"/>
      <c r="F127" s="2141"/>
      <c r="G127" s="2141"/>
      <c r="H127" s="2141"/>
      <c r="I127" s="2141"/>
      <c r="J127" s="2141"/>
      <c r="K127" s="2141"/>
      <c r="L127" s="2141"/>
    </row>
    <row r="128" spans="4:12">
      <c r="D128" s="2141" t="s">
        <v>1327</v>
      </c>
      <c r="E128" s="2141"/>
      <c r="F128" s="2141"/>
      <c r="G128" s="2141"/>
      <c r="H128" s="2141"/>
      <c r="I128" s="2141"/>
      <c r="J128" s="2141"/>
      <c r="K128" s="2141"/>
      <c r="L128" s="2141"/>
    </row>
    <row r="129" spans="2:12" ht="26.25" customHeight="1">
      <c r="D129" s="2141"/>
      <c r="E129" s="2141"/>
      <c r="F129" s="2141"/>
      <c r="G129" s="2141"/>
      <c r="H129" s="2141"/>
      <c r="I129" s="2141"/>
      <c r="J129" s="2141"/>
      <c r="K129" s="2141"/>
      <c r="L129" s="2141"/>
    </row>
    <row r="131" spans="2:12">
      <c r="B131" s="2112" t="s">
        <v>1538</v>
      </c>
    </row>
    <row r="132" spans="2:12" ht="13.5" customHeight="1">
      <c r="C132" s="2141" t="s">
        <v>1062</v>
      </c>
      <c r="D132" s="2141"/>
      <c r="E132" s="2141"/>
      <c r="F132" s="2141"/>
      <c r="G132" s="2141"/>
      <c r="H132" s="2141"/>
      <c r="I132" s="2141"/>
      <c r="J132" s="2141"/>
      <c r="K132" s="2141"/>
      <c r="L132" s="2141"/>
    </row>
    <row r="133" spans="2:12">
      <c r="C133" s="2141"/>
      <c r="D133" s="2141"/>
      <c r="E133" s="2141"/>
      <c r="F133" s="2141"/>
      <c r="G133" s="2141"/>
      <c r="H133" s="2141"/>
      <c r="I133" s="2141"/>
      <c r="J133" s="2141"/>
      <c r="K133" s="2141"/>
      <c r="L133" s="2141"/>
    </row>
    <row r="134" spans="2:12">
      <c r="C134" s="2141"/>
      <c r="D134" s="2141"/>
      <c r="E134" s="2141"/>
      <c r="F134" s="2141"/>
      <c r="G134" s="2141"/>
      <c r="H134" s="2141"/>
      <c r="I134" s="2141"/>
      <c r="J134" s="2141"/>
      <c r="K134" s="2141"/>
      <c r="L134" s="2141"/>
    </row>
    <row r="135" spans="2:12">
      <c r="C135" s="2141"/>
      <c r="D135" s="2141"/>
      <c r="E135" s="2141"/>
      <c r="F135" s="2141"/>
      <c r="G135" s="2141"/>
      <c r="H135" s="2141"/>
      <c r="I135" s="2141"/>
      <c r="J135" s="2141"/>
      <c r="K135" s="2141"/>
      <c r="L135" s="2141"/>
    </row>
    <row r="136" spans="2:12">
      <c r="C136" s="2141" t="s">
        <v>1221</v>
      </c>
      <c r="D136" s="2141"/>
      <c r="E136" s="2141"/>
      <c r="F136" s="2141"/>
      <c r="G136" s="2141"/>
      <c r="H136" s="2141"/>
      <c r="I136" s="2141"/>
      <c r="J136" s="2141"/>
      <c r="K136" s="2141"/>
      <c r="L136" s="2141"/>
    </row>
    <row r="137" spans="2:12">
      <c r="C137" s="2141"/>
      <c r="D137" s="2141"/>
      <c r="E137" s="2141"/>
      <c r="F137" s="2141"/>
      <c r="G137" s="2141"/>
      <c r="H137" s="2141"/>
      <c r="I137" s="2141"/>
      <c r="J137" s="2141"/>
      <c r="K137" s="2141"/>
      <c r="L137" s="2141"/>
    </row>
    <row r="138" spans="2:12">
      <c r="C138" s="2141" t="s">
        <v>1314</v>
      </c>
      <c r="D138" s="2141"/>
      <c r="E138" s="2141"/>
      <c r="F138" s="2141"/>
      <c r="G138" s="2141"/>
      <c r="H138" s="2141"/>
      <c r="I138" s="2141"/>
      <c r="J138" s="2141"/>
      <c r="K138" s="2141"/>
      <c r="L138" s="2141"/>
    </row>
    <row r="139" spans="2:12">
      <c r="C139" s="2141"/>
      <c r="D139" s="2141"/>
      <c r="E139" s="2141"/>
      <c r="F139" s="2141"/>
      <c r="G139" s="2141"/>
      <c r="H139" s="2141"/>
      <c r="I139" s="2141"/>
      <c r="J139" s="2141"/>
      <c r="K139" s="2141"/>
      <c r="L139" s="2141"/>
    </row>
    <row r="140" spans="2:12">
      <c r="C140" s="2141" t="s">
        <v>1315</v>
      </c>
      <c r="D140" s="2141"/>
      <c r="E140" s="2141"/>
      <c r="F140" s="2141"/>
      <c r="G140" s="2141"/>
      <c r="H140" s="2141"/>
      <c r="I140" s="2141"/>
      <c r="J140" s="2141"/>
      <c r="K140" s="2141"/>
      <c r="L140" s="2141"/>
    </row>
    <row r="141" spans="2:12">
      <c r="C141" s="2141"/>
      <c r="D141" s="2141"/>
      <c r="E141" s="2141"/>
      <c r="F141" s="2141"/>
      <c r="G141" s="2141"/>
      <c r="H141" s="2141"/>
      <c r="I141" s="2141"/>
      <c r="J141" s="2141"/>
      <c r="K141" s="2141"/>
      <c r="L141" s="2141"/>
    </row>
    <row r="142" spans="2:12">
      <c r="C142" s="2141" t="s">
        <v>1485</v>
      </c>
      <c r="D142" s="2141"/>
      <c r="E142" s="2141"/>
      <c r="F142" s="2141"/>
      <c r="G142" s="2141"/>
      <c r="H142" s="2141"/>
      <c r="I142" s="2141"/>
      <c r="J142" s="2141"/>
      <c r="K142" s="2141"/>
      <c r="L142" s="2141"/>
    </row>
    <row r="143" spans="2:12">
      <c r="C143" s="2141"/>
      <c r="D143" s="2141"/>
      <c r="E143" s="2141"/>
      <c r="F143" s="2141"/>
      <c r="G143" s="2141"/>
      <c r="H143" s="2141"/>
      <c r="I143" s="2141"/>
      <c r="J143" s="2141"/>
      <c r="K143" s="2141"/>
      <c r="L143" s="2141"/>
    </row>
    <row r="144" spans="2:12">
      <c r="C144" s="2141" t="s">
        <v>138</v>
      </c>
      <c r="D144" s="2141"/>
      <c r="E144" s="2141"/>
      <c r="F144" s="2141"/>
      <c r="G144" s="2141"/>
      <c r="H144" s="2141"/>
      <c r="I144" s="2141"/>
      <c r="J144" s="2141"/>
      <c r="K144" s="2141"/>
      <c r="L144" s="2141"/>
    </row>
    <row r="145" spans="2:12">
      <c r="C145" s="2141"/>
      <c r="D145" s="2141"/>
      <c r="E145" s="2141"/>
      <c r="F145" s="2141"/>
      <c r="G145" s="2141"/>
      <c r="H145" s="2141"/>
      <c r="I145" s="2141"/>
      <c r="J145" s="2141"/>
      <c r="K145" s="2141"/>
      <c r="L145" s="2141"/>
    </row>
    <row r="147" spans="2:12">
      <c r="B147" s="2112" t="s">
        <v>1539</v>
      </c>
    </row>
    <row r="148" spans="2:12">
      <c r="C148" s="2141" t="s">
        <v>1329</v>
      </c>
      <c r="D148" s="2141"/>
      <c r="E148" s="2141"/>
      <c r="F148" s="2141"/>
      <c r="G148" s="2141"/>
      <c r="H148" s="2141"/>
      <c r="I148" s="2141"/>
      <c r="J148" s="2141"/>
      <c r="K148" s="2141"/>
      <c r="L148" s="2141"/>
    </row>
    <row r="149" spans="2:12">
      <c r="C149" s="2141"/>
      <c r="D149" s="2141"/>
      <c r="E149" s="2141"/>
      <c r="F149" s="2141"/>
      <c r="G149" s="2141"/>
      <c r="H149" s="2141"/>
      <c r="I149" s="2141"/>
      <c r="J149" s="2141"/>
      <c r="K149" s="2141"/>
      <c r="L149" s="2141"/>
    </row>
    <row r="150" spans="2:12">
      <c r="C150" s="2141"/>
      <c r="D150" s="2141"/>
      <c r="E150" s="2141"/>
      <c r="F150" s="2141"/>
      <c r="G150" s="2141"/>
      <c r="H150" s="2141"/>
      <c r="I150" s="2141"/>
      <c r="J150" s="2141"/>
      <c r="K150" s="2141"/>
      <c r="L150" s="2141"/>
    </row>
    <row r="151" spans="2:12">
      <c r="C151" s="2112" t="s">
        <v>444</v>
      </c>
    </row>
    <row r="152" spans="2:12">
      <c r="C152" s="2141" t="s">
        <v>1009</v>
      </c>
      <c r="D152" s="2141"/>
      <c r="E152" s="2141"/>
      <c r="F152" s="2141"/>
      <c r="G152" s="2141"/>
      <c r="H152" s="2141"/>
      <c r="I152" s="2141"/>
      <c r="J152" s="2141"/>
      <c r="K152" s="2141"/>
      <c r="L152" s="2141"/>
    </row>
    <row r="153" spans="2:12">
      <c r="C153" s="2141"/>
      <c r="D153" s="2141"/>
      <c r="E153" s="2141"/>
      <c r="F153" s="2141"/>
      <c r="G153" s="2141"/>
      <c r="H153" s="2141"/>
      <c r="I153" s="2141"/>
      <c r="J153" s="2141"/>
      <c r="K153" s="2141"/>
      <c r="L153" s="2141"/>
    </row>
    <row r="154" spans="2:12">
      <c r="C154" s="2141"/>
      <c r="D154" s="2141"/>
      <c r="E154" s="2141"/>
      <c r="F154" s="2141"/>
      <c r="G154" s="2141"/>
      <c r="H154" s="2141"/>
      <c r="I154" s="2141"/>
      <c r="J154" s="2141"/>
      <c r="K154" s="2141"/>
      <c r="L154" s="2141"/>
    </row>
    <row r="155" spans="2:12" ht="13.5" customHeight="1">
      <c r="C155" s="2141" t="s">
        <v>254</v>
      </c>
      <c r="D155" s="2141"/>
      <c r="E155" s="2141"/>
      <c r="F155" s="2141"/>
      <c r="G155" s="2141"/>
      <c r="H155" s="2141"/>
      <c r="I155" s="2141"/>
      <c r="J155" s="2141"/>
      <c r="K155" s="2141"/>
      <c r="L155" s="2141"/>
    </row>
    <row r="156" spans="2:12">
      <c r="C156" s="2141"/>
      <c r="D156" s="2141"/>
      <c r="E156" s="2141"/>
      <c r="F156" s="2141"/>
      <c r="G156" s="2141"/>
      <c r="H156" s="2141"/>
      <c r="I156" s="2141"/>
      <c r="J156" s="2141"/>
      <c r="K156" s="2141"/>
      <c r="L156" s="2141"/>
    </row>
    <row r="157" spans="2:12">
      <c r="C157" s="2141"/>
      <c r="D157" s="2141"/>
      <c r="E157" s="2141"/>
      <c r="F157" s="2141"/>
      <c r="G157" s="2141"/>
      <c r="H157" s="2141"/>
      <c r="I157" s="2141"/>
      <c r="J157" s="2141"/>
      <c r="K157" s="2141"/>
      <c r="L157" s="2141"/>
    </row>
    <row r="158" spans="2:12">
      <c r="C158" s="2141"/>
      <c r="D158" s="2141"/>
      <c r="E158" s="2141"/>
      <c r="F158" s="2141"/>
      <c r="G158" s="2141"/>
      <c r="H158" s="2141"/>
      <c r="I158" s="2141"/>
      <c r="J158" s="2141"/>
      <c r="K158" s="2141"/>
      <c r="L158" s="2141"/>
    </row>
    <row r="159" spans="2:12">
      <c r="C159" s="2112" t="s">
        <v>1318</v>
      </c>
    </row>
    <row r="160" spans="2:12">
      <c r="D160" s="2112" t="s">
        <v>745</v>
      </c>
    </row>
    <row r="161" spans="2:12">
      <c r="D161" s="2112" t="s">
        <v>27</v>
      </c>
    </row>
    <row r="162" spans="2:12">
      <c r="D162" s="2112" t="s">
        <v>496</v>
      </c>
    </row>
    <row r="163" spans="2:12">
      <c r="D163" s="2112" t="s">
        <v>1316</v>
      </c>
    </row>
    <row r="164" spans="2:12">
      <c r="D164" s="2141" t="s">
        <v>1229</v>
      </c>
      <c r="E164" s="2141"/>
      <c r="F164" s="2141"/>
      <c r="G164" s="2141"/>
      <c r="H164" s="2141"/>
      <c r="I164" s="2141"/>
      <c r="J164" s="2141"/>
      <c r="K164" s="2141"/>
      <c r="L164" s="2141"/>
    </row>
    <row r="165" spans="2:12">
      <c r="D165" s="2141"/>
      <c r="E165" s="2141"/>
      <c r="F165" s="2141"/>
      <c r="G165" s="2141"/>
      <c r="H165" s="2141"/>
      <c r="I165" s="2141"/>
      <c r="J165" s="2141"/>
      <c r="K165" s="2141"/>
      <c r="L165" s="2141"/>
    </row>
    <row r="167" spans="2:12">
      <c r="B167" s="2112" t="s">
        <v>1387</v>
      </c>
    </row>
    <row r="168" spans="2:12">
      <c r="C168" s="2141" t="s">
        <v>1330</v>
      </c>
      <c r="D168" s="2141"/>
      <c r="E168" s="2141"/>
      <c r="F168" s="2141"/>
      <c r="G168" s="2141"/>
      <c r="H168" s="2141"/>
      <c r="I168" s="2141"/>
      <c r="J168" s="2141"/>
      <c r="K168" s="2141"/>
      <c r="L168" s="2141"/>
    </row>
    <row r="169" spans="2:12">
      <c r="C169" s="2141"/>
      <c r="D169" s="2141"/>
      <c r="E169" s="2141"/>
      <c r="F169" s="2141"/>
      <c r="G169" s="2141"/>
      <c r="H169" s="2141"/>
      <c r="I169" s="2141"/>
      <c r="J169" s="2141"/>
      <c r="K169" s="2141"/>
      <c r="L169" s="2141"/>
    </row>
    <row r="170" spans="2:12">
      <c r="C170" s="2112" t="s">
        <v>1082</v>
      </c>
    </row>
    <row r="171" spans="2:12">
      <c r="C171" s="2141" t="s">
        <v>1258</v>
      </c>
      <c r="D171" s="2141"/>
      <c r="E171" s="2141"/>
      <c r="F171" s="2141"/>
      <c r="G171" s="2141"/>
      <c r="H171" s="2141"/>
      <c r="I171" s="2141"/>
      <c r="J171" s="2141"/>
      <c r="K171" s="2141"/>
      <c r="L171" s="2141"/>
    </row>
    <row r="172" spans="2:12">
      <c r="C172" s="2141"/>
      <c r="D172" s="2141"/>
      <c r="E172" s="2141"/>
      <c r="F172" s="2141"/>
      <c r="G172" s="2141"/>
      <c r="H172" s="2141"/>
      <c r="I172" s="2141"/>
      <c r="J172" s="2141"/>
      <c r="K172" s="2141"/>
      <c r="L172" s="2141"/>
    </row>
  </sheetData>
  <mergeCells count="46">
    <mergeCell ref="C5:L6"/>
    <mergeCell ref="C12:L13"/>
    <mergeCell ref="C17:L18"/>
    <mergeCell ref="C20:L21"/>
    <mergeCell ref="C26:L27"/>
    <mergeCell ref="C30:L31"/>
    <mergeCell ref="C34:L36"/>
    <mergeCell ref="C39:L42"/>
    <mergeCell ref="C43:L44"/>
    <mergeCell ref="C47:L48"/>
    <mergeCell ref="C50:L51"/>
    <mergeCell ref="C52:L53"/>
    <mergeCell ref="C54:L55"/>
    <mergeCell ref="C58:L59"/>
    <mergeCell ref="C61:L62"/>
    <mergeCell ref="C63:L64"/>
    <mergeCell ref="C65:L66"/>
    <mergeCell ref="C69:L70"/>
    <mergeCell ref="C73:L74"/>
    <mergeCell ref="C77:L79"/>
    <mergeCell ref="C82:L85"/>
    <mergeCell ref="C88:L90"/>
    <mergeCell ref="D92:L94"/>
    <mergeCell ref="D96:L99"/>
    <mergeCell ref="C102:L103"/>
    <mergeCell ref="D107:L108"/>
    <mergeCell ref="D109:L110"/>
    <mergeCell ref="D112:L115"/>
    <mergeCell ref="D116:L118"/>
    <mergeCell ref="D119:L120"/>
    <mergeCell ref="D121:L122"/>
    <mergeCell ref="D123:L124"/>
    <mergeCell ref="D125:L127"/>
    <mergeCell ref="D128:L129"/>
    <mergeCell ref="C132:L135"/>
    <mergeCell ref="C136:L137"/>
    <mergeCell ref="C138:L139"/>
    <mergeCell ref="C140:L141"/>
    <mergeCell ref="C142:L143"/>
    <mergeCell ref="C144:L145"/>
    <mergeCell ref="C148:L150"/>
    <mergeCell ref="C152:L154"/>
    <mergeCell ref="C155:L158"/>
    <mergeCell ref="D164:L165"/>
    <mergeCell ref="C168:L169"/>
    <mergeCell ref="C171:L172"/>
  </mergeCells>
  <phoneticPr fontId="16"/>
  <pageMargins left="0.7" right="0.7" top="0.75" bottom="0.75" header="0.3" footer="0.3"/>
  <pageSetup paperSize="9" fitToWidth="1" fitToHeight="1" orientation="portrait" usePrinterDefaults="1" r:id="rId1"/>
</worksheet>
</file>

<file path=xl/worksheets/sheet42.xml><?xml version="1.0" encoding="utf-8"?>
<worksheet xmlns="http://schemas.openxmlformats.org/spreadsheetml/2006/main" xmlns:r="http://schemas.openxmlformats.org/officeDocument/2006/relationships" xmlns:mc="http://schemas.openxmlformats.org/markup-compatibility/2006">
  <dimension ref="A1:G115"/>
  <sheetViews>
    <sheetView view="pageBreakPreview" topLeftCell="A67" zoomScale="80" zoomScaleSheetLayoutView="80" workbookViewId="0">
      <selection activeCell="B115" sqref="B115"/>
    </sheetView>
  </sheetViews>
  <sheetFormatPr defaultRowHeight="13.5"/>
  <cols>
    <col min="1" max="1" width="16.25" style="1437" customWidth="1"/>
    <col min="2" max="2" width="4.625" style="815" bestFit="1" customWidth="1"/>
    <col min="3" max="3" width="3.75" style="2144" customWidth="1"/>
    <col min="4" max="4" width="18.5" style="1437" bestFit="1" customWidth="1"/>
    <col min="5" max="5" width="60" style="1437" customWidth="1"/>
    <col min="6" max="6" width="4.25" style="1437" customWidth="1"/>
    <col min="7" max="7" width="1.625" style="1437" customWidth="1"/>
    <col min="8" max="16384" width="9" style="1437" customWidth="1"/>
  </cols>
  <sheetData>
    <row r="1" spans="1:5" ht="23.25" customHeight="1">
      <c r="A1" s="2145" t="s">
        <v>1334</v>
      </c>
      <c r="B1" s="2145" t="s">
        <v>117</v>
      </c>
      <c r="C1" s="2157" t="s">
        <v>1420</v>
      </c>
      <c r="D1" s="2145" t="s">
        <v>172</v>
      </c>
      <c r="E1" s="2145" t="s">
        <v>887</v>
      </c>
    </row>
    <row r="2" spans="1:5" ht="13.5" customHeight="1">
      <c r="A2" s="410"/>
      <c r="B2" s="2153" t="s">
        <v>1489</v>
      </c>
      <c r="C2" s="2158" t="s">
        <v>706</v>
      </c>
      <c r="D2" s="406"/>
      <c r="E2" s="2106" t="s">
        <v>652</v>
      </c>
    </row>
    <row r="3" spans="1:5" ht="13.5" customHeight="1">
      <c r="A3" s="2094" t="s">
        <v>1486</v>
      </c>
      <c r="B3" s="2154"/>
      <c r="C3" s="2158" t="s">
        <v>706</v>
      </c>
      <c r="D3" s="1490" t="s">
        <v>1335</v>
      </c>
      <c r="E3" s="2167" t="s">
        <v>1336</v>
      </c>
    </row>
    <row r="4" spans="1:5" ht="13.5" customHeight="1">
      <c r="A4" s="2094"/>
      <c r="B4" s="2154"/>
      <c r="C4" s="2158" t="s">
        <v>706</v>
      </c>
      <c r="D4" s="1490" t="s">
        <v>1337</v>
      </c>
      <c r="E4" s="1490" t="s">
        <v>1261</v>
      </c>
    </row>
    <row r="5" spans="1:5" ht="13.5" customHeight="1">
      <c r="A5" s="2094"/>
      <c r="B5" s="2154"/>
      <c r="C5" s="2158" t="s">
        <v>706</v>
      </c>
      <c r="D5" s="1490" t="s">
        <v>474</v>
      </c>
      <c r="E5" s="1490" t="s">
        <v>1338</v>
      </c>
    </row>
    <row r="6" spans="1:5" ht="13.5" customHeight="1">
      <c r="A6" s="2146"/>
      <c r="B6" s="2154"/>
      <c r="C6" s="2158" t="s">
        <v>706</v>
      </c>
      <c r="D6" s="1490" t="s">
        <v>12</v>
      </c>
      <c r="E6" s="1490" t="s">
        <v>988</v>
      </c>
    </row>
    <row r="7" spans="1:5" ht="13.5" customHeight="1">
      <c r="A7" s="2146"/>
      <c r="B7" s="2154"/>
      <c r="C7" s="2158" t="s">
        <v>706</v>
      </c>
      <c r="D7" s="1490" t="s">
        <v>1339</v>
      </c>
      <c r="E7" s="1490" t="s">
        <v>618</v>
      </c>
    </row>
    <row r="8" spans="1:5" ht="13.5" customHeight="1">
      <c r="A8" s="2146"/>
      <c r="B8" s="2154"/>
      <c r="C8" s="2158" t="s">
        <v>706</v>
      </c>
      <c r="D8" s="1490" t="s">
        <v>821</v>
      </c>
      <c r="E8" s="1490" t="s">
        <v>1340</v>
      </c>
    </row>
    <row r="9" spans="1:5" ht="13.5" customHeight="1">
      <c r="A9" s="2146"/>
      <c r="B9" s="2154"/>
      <c r="C9" s="2158" t="s">
        <v>706</v>
      </c>
      <c r="D9" s="1490" t="s">
        <v>1341</v>
      </c>
      <c r="E9" s="1490" t="s">
        <v>1007</v>
      </c>
    </row>
    <row r="10" spans="1:5" ht="13.5" customHeight="1">
      <c r="A10" s="2146"/>
      <c r="B10" s="2154"/>
      <c r="C10" s="2158" t="s">
        <v>706</v>
      </c>
      <c r="D10" s="1490" t="s">
        <v>1343</v>
      </c>
      <c r="E10" s="1490" t="s">
        <v>828</v>
      </c>
    </row>
    <row r="11" spans="1:5" ht="13.5" customHeight="1">
      <c r="A11" s="2146"/>
      <c r="B11" s="2154"/>
      <c r="C11" s="2158" t="s">
        <v>706</v>
      </c>
      <c r="D11" s="1490" t="s">
        <v>1344</v>
      </c>
      <c r="E11" s="1490" t="s">
        <v>889</v>
      </c>
    </row>
    <row r="12" spans="1:5" ht="13.5" customHeight="1">
      <c r="A12" s="2146"/>
      <c r="B12" s="2154"/>
      <c r="C12" s="2158" t="s">
        <v>706</v>
      </c>
      <c r="D12" s="1490" t="s">
        <v>864</v>
      </c>
      <c r="E12" s="1490" t="s">
        <v>1346</v>
      </c>
    </row>
    <row r="13" spans="1:5" ht="13.5" customHeight="1">
      <c r="A13" s="2146"/>
      <c r="B13" s="2154"/>
      <c r="C13" s="2158" t="s">
        <v>706</v>
      </c>
      <c r="D13" s="1490" t="s">
        <v>823</v>
      </c>
      <c r="E13" s="1490" t="s">
        <v>819</v>
      </c>
    </row>
    <row r="14" spans="1:5" ht="13.5" customHeight="1">
      <c r="A14" s="2146"/>
      <c r="B14" s="2154"/>
      <c r="C14" s="2158" t="s">
        <v>706</v>
      </c>
      <c r="D14" s="1490" t="s">
        <v>1347</v>
      </c>
      <c r="E14" s="1490" t="s">
        <v>937</v>
      </c>
    </row>
    <row r="15" spans="1:5" ht="13.5" customHeight="1">
      <c r="A15" s="2146"/>
      <c r="B15" s="2154"/>
      <c r="C15" s="2158" t="s">
        <v>706</v>
      </c>
      <c r="D15" s="1490" t="s">
        <v>638</v>
      </c>
      <c r="E15" s="1490" t="s">
        <v>1350</v>
      </c>
    </row>
    <row r="16" spans="1:5" ht="13.5" customHeight="1">
      <c r="A16" s="2146"/>
      <c r="B16" s="2154"/>
      <c r="C16" s="2158" t="s">
        <v>706</v>
      </c>
      <c r="D16" s="1490" t="s">
        <v>842</v>
      </c>
      <c r="E16" s="1490" t="s">
        <v>159</v>
      </c>
    </row>
    <row r="17" spans="1:7" ht="13.5" customHeight="1">
      <c r="A17" s="2146"/>
      <c r="B17" s="2154"/>
      <c r="C17" s="2158" t="s">
        <v>706</v>
      </c>
      <c r="D17" s="1490" t="s">
        <v>1351</v>
      </c>
      <c r="E17" s="1490" t="s">
        <v>1352</v>
      </c>
    </row>
    <row r="18" spans="1:7" ht="13.5" customHeight="1">
      <c r="A18" s="2146"/>
      <c r="B18" s="2154"/>
      <c r="C18" s="2158" t="s">
        <v>706</v>
      </c>
      <c r="D18" s="1490" t="s">
        <v>400</v>
      </c>
      <c r="E18" s="1490" t="s">
        <v>1354</v>
      </c>
      <c r="F18" s="2177"/>
      <c r="G18" s="2177"/>
    </row>
    <row r="19" spans="1:7" ht="13.5" customHeight="1">
      <c r="A19" s="2146"/>
      <c r="B19" s="2155"/>
      <c r="C19" s="2158" t="s">
        <v>706</v>
      </c>
      <c r="D19" s="1490" t="s">
        <v>1507</v>
      </c>
      <c r="E19" s="2152" t="s">
        <v>1637</v>
      </c>
      <c r="F19" s="2177"/>
      <c r="G19" s="2177"/>
    </row>
    <row r="20" spans="1:7" ht="13.5" customHeight="1">
      <c r="A20" s="2146"/>
      <c r="B20" s="410"/>
      <c r="C20" s="2159"/>
      <c r="D20" s="2164" t="s">
        <v>1355</v>
      </c>
      <c r="E20" s="1516" t="s">
        <v>1356</v>
      </c>
    </row>
    <row r="21" spans="1:7" ht="13.5" customHeight="1">
      <c r="A21" s="2146"/>
      <c r="B21" s="416"/>
      <c r="C21" s="2160"/>
      <c r="D21" s="2165"/>
      <c r="E21" s="1518"/>
    </row>
    <row r="22" spans="1:7" ht="13.5" customHeight="1">
      <c r="A22" s="2146"/>
      <c r="B22" s="416"/>
      <c r="C22" s="2160"/>
      <c r="D22" s="2165"/>
      <c r="E22" s="1516" t="s">
        <v>39</v>
      </c>
      <c r="F22" s="2177"/>
      <c r="G22" s="2177"/>
    </row>
    <row r="23" spans="1:7" ht="13.5" customHeight="1">
      <c r="A23" s="2146"/>
      <c r="B23" s="416"/>
      <c r="C23" s="2160"/>
      <c r="D23" s="2165"/>
      <c r="E23" s="1517"/>
      <c r="F23" s="2177"/>
      <c r="G23" s="2177"/>
    </row>
    <row r="24" spans="1:7" ht="13.5" customHeight="1">
      <c r="A24" s="2146"/>
      <c r="B24" s="416"/>
      <c r="C24" s="2160"/>
      <c r="D24" s="2165"/>
      <c r="E24" s="1518"/>
      <c r="F24" s="2177"/>
      <c r="G24" s="2177"/>
    </row>
    <row r="25" spans="1:7" ht="13.5" customHeight="1">
      <c r="A25" s="2146"/>
      <c r="B25" s="416"/>
      <c r="C25" s="2160"/>
      <c r="D25" s="2165"/>
      <c r="E25" s="1516" t="s">
        <v>1357</v>
      </c>
      <c r="F25" s="2177"/>
      <c r="G25" s="2177"/>
    </row>
    <row r="26" spans="1:7" ht="13.5" customHeight="1">
      <c r="A26" s="2146"/>
      <c r="B26" s="416"/>
      <c r="C26" s="2160"/>
      <c r="D26" s="2165"/>
      <c r="E26" s="1518"/>
      <c r="F26" s="2177"/>
      <c r="G26" s="2177"/>
    </row>
    <row r="27" spans="1:7" ht="13.5" customHeight="1">
      <c r="A27" s="2146"/>
      <c r="B27" s="416"/>
      <c r="C27" s="2160"/>
      <c r="D27" s="2165"/>
      <c r="E27" s="1490" t="s">
        <v>613</v>
      </c>
      <c r="F27" s="2177"/>
      <c r="G27" s="2177"/>
    </row>
    <row r="28" spans="1:7" ht="52.5" customHeight="1">
      <c r="A28" s="2146"/>
      <c r="B28" s="416"/>
      <c r="C28" s="2160"/>
      <c r="D28" s="2165"/>
      <c r="E28" s="2172" t="s">
        <v>768</v>
      </c>
      <c r="F28" s="2178"/>
      <c r="G28" s="2178"/>
    </row>
    <row r="29" spans="1:7" ht="13.5" customHeight="1">
      <c r="A29" s="2146"/>
      <c r="B29" s="416"/>
      <c r="C29" s="2160"/>
      <c r="D29" s="2165"/>
      <c r="E29" s="1490" t="s">
        <v>486</v>
      </c>
    </row>
    <row r="30" spans="1:7" ht="27" customHeight="1">
      <c r="A30" s="2146"/>
      <c r="B30" s="416"/>
      <c r="C30" s="2160"/>
      <c r="D30" s="2165"/>
      <c r="E30" s="2173" t="s">
        <v>229</v>
      </c>
    </row>
    <row r="31" spans="1:7" ht="13.5" customHeight="1">
      <c r="A31" s="2146"/>
      <c r="B31" s="416"/>
      <c r="C31" s="2160"/>
      <c r="D31" s="2165"/>
      <c r="E31" s="1516" t="s">
        <v>1359</v>
      </c>
    </row>
    <row r="32" spans="1:7" ht="13.5" customHeight="1">
      <c r="A32" s="2146"/>
      <c r="B32" s="416"/>
      <c r="C32" s="2160"/>
      <c r="D32" s="2165"/>
      <c r="E32" s="1518"/>
    </row>
    <row r="33" spans="1:5" ht="13.5" customHeight="1">
      <c r="A33" s="2146"/>
      <c r="B33" s="416"/>
      <c r="C33" s="2160"/>
      <c r="D33" s="2165"/>
      <c r="E33" s="1490" t="s">
        <v>516</v>
      </c>
    </row>
    <row r="34" spans="1:5" ht="13.5" customHeight="1">
      <c r="A34" s="2146"/>
      <c r="B34" s="416"/>
      <c r="C34" s="2160"/>
      <c r="D34" s="2165"/>
      <c r="E34" s="1490" t="s">
        <v>109</v>
      </c>
    </row>
    <row r="35" spans="1:5" ht="13.5" customHeight="1">
      <c r="A35" s="2146"/>
      <c r="B35" s="416"/>
      <c r="C35" s="2160"/>
      <c r="D35" s="2165"/>
      <c r="E35" s="1490" t="s">
        <v>1360</v>
      </c>
    </row>
    <row r="36" spans="1:5" ht="13.5" customHeight="1">
      <c r="A36" s="2146"/>
      <c r="B36" s="416"/>
      <c r="C36" s="2160"/>
      <c r="D36" s="2165"/>
      <c r="E36" s="1516" t="s">
        <v>528</v>
      </c>
    </row>
    <row r="37" spans="1:5" ht="15" customHeight="1">
      <c r="A37" s="2146"/>
      <c r="B37" s="411"/>
      <c r="C37" s="2161"/>
      <c r="D37" s="2165"/>
      <c r="E37" s="1518"/>
    </row>
    <row r="38" spans="1:5" ht="13.5" customHeight="1">
      <c r="A38" s="2147"/>
      <c r="B38" s="2156" t="s">
        <v>1303</v>
      </c>
      <c r="C38" s="2158"/>
      <c r="D38" s="2166"/>
      <c r="E38" s="1490" t="s">
        <v>1361</v>
      </c>
    </row>
    <row r="39" spans="1:5">
      <c r="A39" s="2148"/>
      <c r="B39" s="406"/>
      <c r="C39" s="2158"/>
      <c r="D39" s="1490"/>
      <c r="E39" s="1490" t="s">
        <v>1072</v>
      </c>
    </row>
    <row r="40" spans="1:5" ht="15" customHeight="1">
      <c r="A40" s="1130" t="s">
        <v>1165</v>
      </c>
      <c r="B40" s="2156" t="s">
        <v>1489</v>
      </c>
      <c r="C40" s="2158" t="s">
        <v>706</v>
      </c>
      <c r="D40" s="1490" t="s">
        <v>679</v>
      </c>
      <c r="E40" s="1490" t="s">
        <v>186</v>
      </c>
    </row>
    <row r="41" spans="1:5">
      <c r="A41" s="2146"/>
      <c r="B41" s="406"/>
      <c r="C41" s="2158"/>
      <c r="D41" s="1490" t="s">
        <v>272</v>
      </c>
      <c r="E41" s="1490" t="s">
        <v>183</v>
      </c>
    </row>
    <row r="42" spans="1:5">
      <c r="A42" s="2146"/>
      <c r="B42" s="406"/>
      <c r="C42" s="2158"/>
      <c r="D42" s="1490" t="s">
        <v>1454</v>
      </c>
      <c r="E42" s="1490" t="s">
        <v>1085</v>
      </c>
    </row>
    <row r="43" spans="1:5">
      <c r="A43" s="2146"/>
      <c r="B43" s="406">
        <v>102</v>
      </c>
      <c r="C43" s="2158"/>
      <c r="D43" s="1490" t="s">
        <v>480</v>
      </c>
      <c r="E43" s="1490" t="s">
        <v>182</v>
      </c>
    </row>
    <row r="44" spans="1:5">
      <c r="A44" s="2146"/>
      <c r="B44" s="406">
        <v>103</v>
      </c>
      <c r="C44" s="2158"/>
      <c r="D44" s="1490" t="s">
        <v>1437</v>
      </c>
      <c r="E44" s="1490" t="s">
        <v>1363</v>
      </c>
    </row>
    <row r="45" spans="1:5">
      <c r="A45" s="2146"/>
      <c r="B45" s="406">
        <v>104</v>
      </c>
      <c r="C45" s="2158"/>
      <c r="D45" s="1490" t="s">
        <v>1455</v>
      </c>
      <c r="E45" s="1490" t="s">
        <v>1130</v>
      </c>
    </row>
    <row r="46" spans="1:5">
      <c r="A46" s="2146"/>
      <c r="B46" s="406">
        <v>105</v>
      </c>
      <c r="C46" s="2158"/>
      <c r="D46" s="1490" t="s">
        <v>337</v>
      </c>
      <c r="E46" s="1490" t="s">
        <v>637</v>
      </c>
    </row>
    <row r="47" spans="1:5">
      <c r="A47" s="2146"/>
      <c r="B47" s="406">
        <v>106</v>
      </c>
      <c r="C47" s="2158"/>
      <c r="D47" s="1490" t="s">
        <v>1453</v>
      </c>
      <c r="E47" s="1490" t="s">
        <v>1044</v>
      </c>
    </row>
    <row r="48" spans="1:5">
      <c r="A48" s="2146"/>
      <c r="B48" s="406">
        <v>107</v>
      </c>
      <c r="C48" s="2158"/>
      <c r="D48" s="1490" t="s">
        <v>546</v>
      </c>
      <c r="E48" s="1490" t="s">
        <v>1527</v>
      </c>
    </row>
    <row r="49" spans="1:5">
      <c r="A49" s="2146"/>
      <c r="B49" s="406">
        <v>108</v>
      </c>
      <c r="C49" s="2158"/>
      <c r="D49" s="1490" t="s">
        <v>1442</v>
      </c>
      <c r="E49" s="1490" t="s">
        <v>1528</v>
      </c>
    </row>
    <row r="50" spans="1:5">
      <c r="A50" s="2146"/>
      <c r="B50" s="406">
        <v>109</v>
      </c>
      <c r="C50" s="2158"/>
      <c r="D50" s="1490" t="s">
        <v>1444</v>
      </c>
      <c r="E50" s="1490" t="s">
        <v>1422</v>
      </c>
    </row>
    <row r="51" spans="1:5">
      <c r="A51" s="2146"/>
      <c r="B51" s="406">
        <v>201</v>
      </c>
      <c r="C51" s="2158" t="s">
        <v>706</v>
      </c>
      <c r="D51" s="1490" t="s">
        <v>1450</v>
      </c>
      <c r="E51" s="1490" t="s">
        <v>80</v>
      </c>
    </row>
    <row r="52" spans="1:5">
      <c r="A52" s="2146"/>
      <c r="B52" s="406">
        <v>202</v>
      </c>
      <c r="C52" s="2158" t="s">
        <v>706</v>
      </c>
      <c r="D52" s="1490" t="s">
        <v>1574</v>
      </c>
      <c r="E52" s="1490" t="s">
        <v>219</v>
      </c>
    </row>
    <row r="53" spans="1:5">
      <c r="A53" s="2146"/>
      <c r="B53" s="406">
        <v>202</v>
      </c>
      <c r="C53" s="2158" t="s">
        <v>706</v>
      </c>
      <c r="D53" s="1490" t="s">
        <v>1678</v>
      </c>
      <c r="E53" s="1490" t="s">
        <v>1668</v>
      </c>
    </row>
    <row r="54" spans="1:5">
      <c r="A54" s="2146"/>
      <c r="B54" s="406">
        <v>203</v>
      </c>
      <c r="C54" s="2158" t="s">
        <v>706</v>
      </c>
      <c r="D54" s="1490" t="s">
        <v>1451</v>
      </c>
      <c r="E54" s="1490" t="s">
        <v>1348</v>
      </c>
    </row>
    <row r="55" spans="1:5">
      <c r="A55" s="2146"/>
      <c r="B55" s="406">
        <v>204</v>
      </c>
      <c r="C55" s="2158" t="s">
        <v>706</v>
      </c>
      <c r="D55" s="1490" t="s">
        <v>1452</v>
      </c>
      <c r="E55" s="1490" t="s">
        <v>1365</v>
      </c>
    </row>
    <row r="56" spans="1:5">
      <c r="A56" s="2146"/>
      <c r="B56" s="406">
        <v>205</v>
      </c>
      <c r="C56" s="2158"/>
      <c r="D56" s="1490" t="s">
        <v>12</v>
      </c>
      <c r="E56" s="1490" t="s">
        <v>1364</v>
      </c>
    </row>
    <row r="57" spans="1:5">
      <c r="A57" s="2146"/>
      <c r="B57" s="406"/>
      <c r="C57" s="2158"/>
      <c r="D57" s="1490" t="s">
        <v>1355</v>
      </c>
      <c r="E57" s="1490" t="s">
        <v>1366</v>
      </c>
    </row>
    <row r="58" spans="1:5">
      <c r="A58" s="2146"/>
      <c r="B58" s="406"/>
      <c r="C58" s="2158"/>
      <c r="D58" s="1490" t="s">
        <v>1355</v>
      </c>
      <c r="E58" s="1490" t="s">
        <v>1367</v>
      </c>
    </row>
    <row r="59" spans="1:5">
      <c r="A59" s="2146"/>
      <c r="B59" s="406">
        <v>206</v>
      </c>
      <c r="C59" s="2158"/>
      <c r="D59" s="1490" t="s">
        <v>821</v>
      </c>
      <c r="E59" s="1490" t="s">
        <v>1458</v>
      </c>
    </row>
    <row r="60" spans="1:5">
      <c r="A60" s="2146"/>
      <c r="B60" s="406"/>
      <c r="C60" s="2158"/>
      <c r="D60" s="1490" t="s">
        <v>1355</v>
      </c>
      <c r="E60" s="1490" t="s">
        <v>1368</v>
      </c>
    </row>
    <row r="61" spans="1:5">
      <c r="A61" s="2146"/>
      <c r="B61" s="406">
        <v>207</v>
      </c>
      <c r="C61" s="2158" t="s">
        <v>706</v>
      </c>
      <c r="D61" s="1490" t="s">
        <v>823</v>
      </c>
      <c r="E61" s="1490" t="s">
        <v>992</v>
      </c>
    </row>
    <row r="62" spans="1:5">
      <c r="A62" s="2146"/>
      <c r="B62" s="406">
        <v>208</v>
      </c>
      <c r="C62" s="2158" t="s">
        <v>706</v>
      </c>
      <c r="D62" s="1490" t="s">
        <v>1448</v>
      </c>
      <c r="E62" s="1490" t="s">
        <v>1199</v>
      </c>
    </row>
    <row r="63" spans="1:5">
      <c r="A63" s="2146"/>
      <c r="B63" s="406">
        <v>208</v>
      </c>
      <c r="C63" s="2158" t="s">
        <v>706</v>
      </c>
      <c r="D63" s="1490" t="s">
        <v>1449</v>
      </c>
      <c r="E63" s="1490" t="s">
        <v>1232</v>
      </c>
    </row>
    <row r="64" spans="1:5">
      <c r="A64" s="2146"/>
      <c r="B64" s="406">
        <v>208</v>
      </c>
      <c r="C64" s="2158" t="s">
        <v>706</v>
      </c>
      <c r="D64" s="1490" t="s">
        <v>331</v>
      </c>
      <c r="E64" s="1490" t="s">
        <v>1369</v>
      </c>
    </row>
    <row r="65" spans="1:5">
      <c r="A65" s="2146"/>
      <c r="B65" s="406">
        <v>209</v>
      </c>
      <c r="C65" s="2158" t="s">
        <v>706</v>
      </c>
      <c r="D65" s="1490" t="s">
        <v>1446</v>
      </c>
      <c r="E65" s="1490" t="s">
        <v>304</v>
      </c>
    </row>
    <row r="66" spans="1:5">
      <c r="A66" s="2146"/>
      <c r="B66" s="406">
        <v>209</v>
      </c>
      <c r="C66" s="2158" t="s">
        <v>706</v>
      </c>
      <c r="D66" s="1490" t="s">
        <v>1447</v>
      </c>
      <c r="E66" s="1490" t="s">
        <v>1131</v>
      </c>
    </row>
    <row r="67" spans="1:5">
      <c r="A67" s="2147"/>
      <c r="B67" s="406">
        <v>210</v>
      </c>
      <c r="C67" s="2158"/>
      <c r="D67" s="1490" t="s">
        <v>624</v>
      </c>
      <c r="E67" s="1490" t="s">
        <v>187</v>
      </c>
    </row>
    <row r="68" spans="1:5">
      <c r="A68" s="2149"/>
      <c r="B68" s="406"/>
      <c r="C68" s="2158" t="s">
        <v>706</v>
      </c>
      <c r="D68" s="1490" t="s">
        <v>1414</v>
      </c>
      <c r="E68" s="1490" t="s">
        <v>1418</v>
      </c>
    </row>
    <row r="69" spans="1:5">
      <c r="A69" s="1130" t="s">
        <v>126</v>
      </c>
      <c r="B69" s="406"/>
      <c r="C69" s="2158" t="s">
        <v>706</v>
      </c>
      <c r="D69" s="2167" t="s">
        <v>654</v>
      </c>
      <c r="E69" s="1490" t="s">
        <v>1246</v>
      </c>
    </row>
    <row r="70" spans="1:5">
      <c r="A70" s="2150"/>
      <c r="B70" s="406"/>
      <c r="C70" s="2158" t="s">
        <v>706</v>
      </c>
      <c r="D70" s="2167" t="s">
        <v>1445</v>
      </c>
      <c r="E70" s="1490" t="s">
        <v>1370</v>
      </c>
    </row>
    <row r="71" spans="1:5">
      <c r="A71" s="2150"/>
      <c r="B71" s="406"/>
      <c r="C71" s="2158" t="s">
        <v>706</v>
      </c>
      <c r="D71" s="2167" t="s">
        <v>711</v>
      </c>
      <c r="E71" s="1490" t="s">
        <v>1371</v>
      </c>
    </row>
    <row r="72" spans="1:5">
      <c r="A72" s="2150"/>
      <c r="B72" s="406"/>
      <c r="C72" s="2158" t="s">
        <v>706</v>
      </c>
      <c r="D72" s="2168" t="s">
        <v>1139</v>
      </c>
      <c r="E72" s="1490" t="s">
        <v>1373</v>
      </c>
    </row>
    <row r="73" spans="1:5">
      <c r="A73" s="2150"/>
      <c r="B73" s="406"/>
      <c r="C73" s="2158" t="s">
        <v>706</v>
      </c>
      <c r="D73" s="2168" t="s">
        <v>1640</v>
      </c>
      <c r="E73" s="1490" t="s">
        <v>1637</v>
      </c>
    </row>
    <row r="74" spans="1:5">
      <c r="A74" s="2150"/>
      <c r="B74" s="406"/>
      <c r="C74" s="2158" t="s">
        <v>706</v>
      </c>
      <c r="D74" s="2106" t="s">
        <v>1271</v>
      </c>
      <c r="E74" s="1490" t="s">
        <v>511</v>
      </c>
    </row>
    <row r="75" spans="1:5">
      <c r="A75" s="2150"/>
      <c r="B75" s="406"/>
      <c r="C75" s="2158" t="s">
        <v>706</v>
      </c>
      <c r="D75" s="2106" t="s">
        <v>243</v>
      </c>
      <c r="E75" s="1490" t="s">
        <v>409</v>
      </c>
    </row>
    <row r="76" spans="1:5">
      <c r="A76" s="2150"/>
      <c r="B76" s="406">
        <v>303</v>
      </c>
      <c r="C76" s="2158"/>
      <c r="D76" s="2106"/>
      <c r="E76" s="1490" t="s">
        <v>1164</v>
      </c>
    </row>
    <row r="77" spans="1:5">
      <c r="A77" s="2150"/>
      <c r="B77" s="406"/>
      <c r="C77" s="2158" t="s">
        <v>706</v>
      </c>
      <c r="D77" s="2106" t="s">
        <v>422</v>
      </c>
      <c r="E77" s="1490" t="s">
        <v>1374</v>
      </c>
    </row>
    <row r="78" spans="1:5">
      <c r="A78" s="2150"/>
      <c r="B78" s="406">
        <v>301</v>
      </c>
      <c r="C78" s="2158" t="s">
        <v>706</v>
      </c>
      <c r="D78" s="2167" t="s">
        <v>879</v>
      </c>
      <c r="E78" s="1490" t="s">
        <v>1375</v>
      </c>
    </row>
    <row r="79" spans="1:5">
      <c r="A79" s="2150"/>
      <c r="B79" s="406">
        <v>302</v>
      </c>
      <c r="C79" s="2158" t="s">
        <v>706</v>
      </c>
      <c r="D79" s="2151" t="s">
        <v>1415</v>
      </c>
      <c r="E79" s="2169" t="s">
        <v>866</v>
      </c>
    </row>
    <row r="80" spans="1:5">
      <c r="A80" s="2150"/>
      <c r="B80" s="406"/>
      <c r="C80" s="2158" t="s">
        <v>706</v>
      </c>
      <c r="D80" s="2167" t="s">
        <v>1244</v>
      </c>
      <c r="E80" s="1490" t="s">
        <v>155</v>
      </c>
    </row>
    <row r="81" spans="1:5">
      <c r="A81" s="2150"/>
      <c r="B81" s="406"/>
      <c r="C81" s="2158" t="s">
        <v>706</v>
      </c>
      <c r="D81" s="2167" t="s">
        <v>1207</v>
      </c>
      <c r="E81" s="1490" t="s">
        <v>1459</v>
      </c>
    </row>
    <row r="82" spans="1:5">
      <c r="A82" s="2150"/>
      <c r="B82" s="406"/>
      <c r="C82" s="2158" t="s">
        <v>706</v>
      </c>
      <c r="D82" s="44" t="s">
        <v>581</v>
      </c>
      <c r="E82" s="2169" t="s">
        <v>306</v>
      </c>
    </row>
    <row r="83" spans="1:5">
      <c r="A83" s="2150"/>
      <c r="B83" s="406"/>
      <c r="C83" s="2158" t="s">
        <v>706</v>
      </c>
      <c r="D83" s="1490" t="s">
        <v>1412</v>
      </c>
      <c r="E83" s="2169" t="s">
        <v>1376</v>
      </c>
    </row>
    <row r="84" spans="1:5">
      <c r="A84" s="2150"/>
      <c r="B84" s="406"/>
      <c r="C84" s="2158" t="s">
        <v>706</v>
      </c>
      <c r="D84" s="1490" t="s">
        <v>1412</v>
      </c>
      <c r="E84" s="2169" t="s">
        <v>1362</v>
      </c>
    </row>
    <row r="85" spans="1:5">
      <c r="A85" s="2150"/>
      <c r="B85" s="406"/>
      <c r="C85" s="2158" t="s">
        <v>706</v>
      </c>
      <c r="D85" s="2167" t="s">
        <v>84</v>
      </c>
      <c r="E85" s="1490" t="s">
        <v>1377</v>
      </c>
    </row>
    <row r="86" spans="1:5">
      <c r="A86" s="2150"/>
      <c r="B86" s="410"/>
      <c r="C86" s="2162"/>
      <c r="D86" s="2149" t="s">
        <v>1277</v>
      </c>
      <c r="E86" s="2092" t="s">
        <v>1038</v>
      </c>
    </row>
    <row r="87" spans="1:5">
      <c r="A87" s="2150"/>
      <c r="B87" s="416"/>
      <c r="C87" s="2104"/>
      <c r="D87" s="2150"/>
      <c r="E87" s="2092" t="s">
        <v>1379</v>
      </c>
    </row>
    <row r="88" spans="1:5">
      <c r="A88" s="2150"/>
      <c r="B88" s="416"/>
      <c r="C88" s="2104"/>
      <c r="D88" s="2150"/>
      <c r="E88" s="2092" t="s">
        <v>1172</v>
      </c>
    </row>
    <row r="89" spans="1:5">
      <c r="A89" s="2150"/>
      <c r="B89" s="416"/>
      <c r="C89" s="2104"/>
      <c r="D89" s="2150"/>
      <c r="E89" s="2092" t="s">
        <v>1381</v>
      </c>
    </row>
    <row r="90" spans="1:5">
      <c r="A90" s="2150"/>
      <c r="B90" s="411"/>
      <c r="C90" s="2105"/>
      <c r="D90" s="2151"/>
      <c r="E90" s="2092" t="s">
        <v>765</v>
      </c>
    </row>
    <row r="91" spans="1:5">
      <c r="A91" s="2150"/>
      <c r="B91" s="406"/>
      <c r="C91" s="2103"/>
      <c r="D91" s="2167" t="s">
        <v>1456</v>
      </c>
      <c r="E91" s="2092" t="s">
        <v>133</v>
      </c>
    </row>
    <row r="92" spans="1:5" ht="27" customHeight="1">
      <c r="A92" s="2150"/>
      <c r="B92" s="406"/>
      <c r="C92" s="2103"/>
      <c r="D92" s="2169"/>
      <c r="E92" s="2174" t="s">
        <v>1382</v>
      </c>
    </row>
    <row r="93" spans="1:5">
      <c r="A93" s="2150"/>
      <c r="B93" s="406"/>
      <c r="C93" s="2158" t="s">
        <v>706</v>
      </c>
      <c r="D93" s="2170" t="s">
        <v>1419</v>
      </c>
      <c r="E93" s="2174" t="s">
        <v>1383</v>
      </c>
    </row>
    <row r="94" spans="1:5">
      <c r="A94" s="2150"/>
      <c r="B94" s="406"/>
      <c r="C94" s="2103"/>
      <c r="D94" s="345"/>
      <c r="E94" s="1490" t="s">
        <v>60</v>
      </c>
    </row>
    <row r="95" spans="1:5">
      <c r="A95" s="2151"/>
      <c r="B95" s="2156" t="s">
        <v>940</v>
      </c>
      <c r="C95" s="2103"/>
      <c r="D95" s="345"/>
      <c r="E95" s="1490" t="s">
        <v>1491</v>
      </c>
    </row>
    <row r="96" spans="1:5">
      <c r="A96" s="2152"/>
      <c r="B96" s="406">
        <v>401</v>
      </c>
      <c r="C96" s="2103"/>
      <c r="D96" s="1490" t="s">
        <v>863</v>
      </c>
      <c r="E96" s="1490" t="s">
        <v>740</v>
      </c>
    </row>
    <row r="97" spans="1:5">
      <c r="A97" s="190"/>
      <c r="B97" s="406">
        <v>402</v>
      </c>
      <c r="C97" s="2103"/>
      <c r="D97" s="1490" t="s">
        <v>1384</v>
      </c>
      <c r="E97" s="1490" t="s">
        <v>69</v>
      </c>
    </row>
    <row r="98" spans="1:5">
      <c r="A98" s="190"/>
      <c r="B98" s="406">
        <v>403</v>
      </c>
      <c r="C98" s="2103"/>
      <c r="D98" s="1490" t="s">
        <v>1386</v>
      </c>
      <c r="E98" s="1490" t="s">
        <v>1388</v>
      </c>
    </row>
    <row r="99" spans="1:5">
      <c r="A99" s="190"/>
      <c r="B99" s="406">
        <v>404</v>
      </c>
      <c r="C99" s="2103"/>
      <c r="D99" s="1490" t="s">
        <v>1389</v>
      </c>
      <c r="E99" s="1490" t="s">
        <v>17</v>
      </c>
    </row>
    <row r="100" spans="1:5">
      <c r="A100" s="190"/>
      <c r="B100" s="406">
        <v>405</v>
      </c>
      <c r="C100" s="2103"/>
      <c r="D100" s="1490" t="s">
        <v>1390</v>
      </c>
      <c r="E100" s="1490" t="s">
        <v>218</v>
      </c>
    </row>
    <row r="101" spans="1:5">
      <c r="A101" s="190"/>
      <c r="B101" s="406">
        <v>406</v>
      </c>
      <c r="C101" s="2103"/>
      <c r="D101" s="1490" t="s">
        <v>1391</v>
      </c>
      <c r="E101" s="1490" t="s">
        <v>1378</v>
      </c>
    </row>
    <row r="102" spans="1:5">
      <c r="A102" s="190"/>
      <c r="B102" s="406">
        <v>407</v>
      </c>
      <c r="C102" s="2103"/>
      <c r="D102" s="1490" t="s">
        <v>141</v>
      </c>
      <c r="E102" s="1490" t="s">
        <v>1393</v>
      </c>
    </row>
    <row r="103" spans="1:5">
      <c r="A103" s="190"/>
      <c r="B103" s="406">
        <v>408</v>
      </c>
      <c r="C103" s="2103"/>
      <c r="D103" s="1490" t="s">
        <v>1394</v>
      </c>
      <c r="E103" s="1490" t="s">
        <v>1395</v>
      </c>
    </row>
    <row r="104" spans="1:5">
      <c r="A104" s="190"/>
      <c r="B104" s="406">
        <v>409</v>
      </c>
      <c r="C104" s="2103"/>
      <c r="D104" s="1490" t="s">
        <v>1396</v>
      </c>
      <c r="E104" s="1490" t="s">
        <v>1397</v>
      </c>
    </row>
    <row r="105" spans="1:5">
      <c r="A105" s="190"/>
      <c r="B105" s="406">
        <v>410</v>
      </c>
      <c r="C105" s="2103"/>
      <c r="D105" s="1490" t="s">
        <v>150</v>
      </c>
      <c r="E105" s="1490" t="s">
        <v>750</v>
      </c>
    </row>
    <row r="106" spans="1:5">
      <c r="A106" s="190"/>
      <c r="B106" s="406">
        <v>411</v>
      </c>
      <c r="C106" s="2103"/>
      <c r="D106" s="1490" t="s">
        <v>1398</v>
      </c>
      <c r="E106" s="1490" t="s">
        <v>1400</v>
      </c>
    </row>
    <row r="107" spans="1:5">
      <c r="A107" s="190"/>
      <c r="B107" s="406">
        <v>412</v>
      </c>
      <c r="C107" s="2103"/>
      <c r="D107" s="44"/>
      <c r="E107" s="1490" t="s">
        <v>1401</v>
      </c>
    </row>
    <row r="108" spans="1:5">
      <c r="A108" s="190"/>
      <c r="B108" s="406">
        <v>413</v>
      </c>
      <c r="C108" s="2103"/>
      <c r="D108" s="1490"/>
      <c r="E108" s="1490" t="s">
        <v>323</v>
      </c>
    </row>
    <row r="109" spans="1:5">
      <c r="A109" s="190"/>
      <c r="B109" s="406">
        <v>414</v>
      </c>
      <c r="C109" s="2103"/>
      <c r="D109" s="1490"/>
      <c r="E109" s="1490" t="s">
        <v>687</v>
      </c>
    </row>
    <row r="110" spans="1:5">
      <c r="A110" s="190"/>
      <c r="B110" s="406">
        <v>415</v>
      </c>
      <c r="C110" s="2103"/>
      <c r="D110" s="1490"/>
      <c r="E110" s="1490" t="s">
        <v>932</v>
      </c>
    </row>
    <row r="111" spans="1:5">
      <c r="A111" s="190"/>
      <c r="B111" s="406">
        <v>416</v>
      </c>
      <c r="C111" s="2163"/>
      <c r="D111" s="2171"/>
      <c r="E111" s="2175"/>
    </row>
    <row r="112" spans="1:5">
      <c r="A112" s="190"/>
      <c r="B112" s="406">
        <v>417</v>
      </c>
      <c r="C112" s="2103"/>
      <c r="D112" s="1490"/>
      <c r="E112" s="1490" t="s">
        <v>1301</v>
      </c>
    </row>
    <row r="113" spans="1:5">
      <c r="A113" s="191"/>
      <c r="B113" s="406">
        <v>418</v>
      </c>
      <c r="C113" s="2163"/>
      <c r="D113" s="2171"/>
      <c r="E113" s="2176"/>
    </row>
    <row r="114" spans="1:5">
      <c r="A114" s="191"/>
      <c r="B114" s="406">
        <v>501</v>
      </c>
      <c r="C114" s="406"/>
      <c r="D114" s="1490" t="s">
        <v>1077</v>
      </c>
      <c r="E114" s="1490" t="s">
        <v>1641</v>
      </c>
    </row>
    <row r="115" spans="1:5" ht="24" customHeight="1">
      <c r="A115" s="1682" t="s">
        <v>1157</v>
      </c>
    </row>
  </sheetData>
  <mergeCells count="11">
    <mergeCell ref="A3:A5"/>
    <mergeCell ref="E20:E21"/>
    <mergeCell ref="E22:E24"/>
    <mergeCell ref="E25:E26"/>
    <mergeCell ref="E31:E32"/>
    <mergeCell ref="E36:E37"/>
    <mergeCell ref="B86:B90"/>
    <mergeCell ref="C86:C90"/>
    <mergeCell ref="B2:B19"/>
    <mergeCell ref="B20:B37"/>
    <mergeCell ref="C20:C37"/>
  </mergeCells>
  <phoneticPr fontId="16"/>
  <pageMargins left="0.70866141732283472" right="0.70866141732283472" top="0.74803149606299213" bottom="0.74803149606299213" header="0.31496062992125984" footer="0.31496062992125984"/>
  <pageSetup paperSize="9" scale="83" fitToWidth="1" fitToHeight="2" orientation="portrait" usePrinterDefaults="1" r:id="rId1"/>
  <rowBreaks count="1" manualBreakCount="1">
    <brk id="67" max="5" man="1"/>
  </rowBreaks>
  <legacyDrawing r:id="rId2"/>
</worksheet>
</file>

<file path=xl/worksheets/sheet43.xml><?xml version="1.0" encoding="utf-8"?>
<worksheet xmlns="http://schemas.openxmlformats.org/spreadsheetml/2006/main" xmlns:r="http://schemas.openxmlformats.org/officeDocument/2006/relationships" xmlns:mc="http://schemas.openxmlformats.org/markup-compatibility/2006">
  <sheetPr codeName="Sheet23">
    <tabColor rgb="FF0070C0"/>
  </sheetPr>
  <dimension ref="A1:B49"/>
  <sheetViews>
    <sheetView view="pageBreakPreview" zoomScale="85" zoomScaleNormal="85" zoomScaleSheetLayoutView="85" workbookViewId="0">
      <selection activeCell="A40" sqref="A40"/>
    </sheetView>
  </sheetViews>
  <sheetFormatPr defaultRowHeight="15" customHeight="1"/>
  <cols>
    <col min="1" max="1" width="27.625" style="135" customWidth="1"/>
    <col min="2" max="2" width="73.625" style="135" customWidth="1"/>
    <col min="3" max="256" width="9" style="44" customWidth="1"/>
    <col min="257" max="257" width="27.625" style="44" customWidth="1"/>
    <col min="258" max="258" width="73.625" style="44" customWidth="1"/>
    <col min="259" max="512" width="9" style="44" customWidth="1"/>
    <col min="513" max="513" width="27.625" style="44" customWidth="1"/>
    <col min="514" max="514" width="73.625" style="44" customWidth="1"/>
    <col min="515" max="768" width="9" style="44" customWidth="1"/>
    <col min="769" max="769" width="27.625" style="44" customWidth="1"/>
    <col min="770" max="770" width="73.625" style="44" customWidth="1"/>
    <col min="771" max="1024" width="9" style="44" customWidth="1"/>
    <col min="1025" max="1025" width="27.625" style="44" customWidth="1"/>
    <col min="1026" max="1026" width="73.625" style="44" customWidth="1"/>
    <col min="1027" max="1280" width="9" style="44" customWidth="1"/>
    <col min="1281" max="1281" width="27.625" style="44" customWidth="1"/>
    <col min="1282" max="1282" width="73.625" style="44" customWidth="1"/>
    <col min="1283" max="1536" width="9" style="44" customWidth="1"/>
    <col min="1537" max="1537" width="27.625" style="44" customWidth="1"/>
    <col min="1538" max="1538" width="73.625" style="44" customWidth="1"/>
    <col min="1539" max="1792" width="9" style="44" customWidth="1"/>
    <col min="1793" max="1793" width="27.625" style="44" customWidth="1"/>
    <col min="1794" max="1794" width="73.625" style="44" customWidth="1"/>
    <col min="1795" max="2048" width="9" style="44" customWidth="1"/>
    <col min="2049" max="2049" width="27.625" style="44" customWidth="1"/>
    <col min="2050" max="2050" width="73.625" style="44" customWidth="1"/>
    <col min="2051" max="2304" width="9" style="44" customWidth="1"/>
    <col min="2305" max="2305" width="27.625" style="44" customWidth="1"/>
    <col min="2306" max="2306" width="73.625" style="44" customWidth="1"/>
    <col min="2307" max="2560" width="9" style="44" customWidth="1"/>
    <col min="2561" max="2561" width="27.625" style="44" customWidth="1"/>
    <col min="2562" max="2562" width="73.625" style="44" customWidth="1"/>
    <col min="2563" max="2816" width="9" style="44" customWidth="1"/>
    <col min="2817" max="2817" width="27.625" style="44" customWidth="1"/>
    <col min="2818" max="2818" width="73.625" style="44" customWidth="1"/>
    <col min="2819" max="3072" width="9" style="44" customWidth="1"/>
    <col min="3073" max="3073" width="27.625" style="44" customWidth="1"/>
    <col min="3074" max="3074" width="73.625" style="44" customWidth="1"/>
    <col min="3075" max="3328" width="9" style="44" customWidth="1"/>
    <col min="3329" max="3329" width="27.625" style="44" customWidth="1"/>
    <col min="3330" max="3330" width="73.625" style="44" customWidth="1"/>
    <col min="3331" max="3584" width="9" style="44" customWidth="1"/>
    <col min="3585" max="3585" width="27.625" style="44" customWidth="1"/>
    <col min="3586" max="3586" width="73.625" style="44" customWidth="1"/>
    <col min="3587" max="3840" width="9" style="44" customWidth="1"/>
    <col min="3841" max="3841" width="27.625" style="44" customWidth="1"/>
    <col min="3842" max="3842" width="73.625" style="44" customWidth="1"/>
    <col min="3843" max="4096" width="9" style="44" customWidth="1"/>
    <col min="4097" max="4097" width="27.625" style="44" customWidth="1"/>
    <col min="4098" max="4098" width="73.625" style="44" customWidth="1"/>
    <col min="4099" max="4352" width="9" style="44" customWidth="1"/>
    <col min="4353" max="4353" width="27.625" style="44" customWidth="1"/>
    <col min="4354" max="4354" width="73.625" style="44" customWidth="1"/>
    <col min="4355" max="4608" width="9" style="44" customWidth="1"/>
    <col min="4609" max="4609" width="27.625" style="44" customWidth="1"/>
    <col min="4610" max="4610" width="73.625" style="44" customWidth="1"/>
    <col min="4611" max="4864" width="9" style="44" customWidth="1"/>
    <col min="4865" max="4865" width="27.625" style="44" customWidth="1"/>
    <col min="4866" max="4866" width="73.625" style="44" customWidth="1"/>
    <col min="4867" max="5120" width="9" style="44" customWidth="1"/>
    <col min="5121" max="5121" width="27.625" style="44" customWidth="1"/>
    <col min="5122" max="5122" width="73.625" style="44" customWidth="1"/>
    <col min="5123" max="5376" width="9" style="44" customWidth="1"/>
    <col min="5377" max="5377" width="27.625" style="44" customWidth="1"/>
    <col min="5378" max="5378" width="73.625" style="44" customWidth="1"/>
    <col min="5379" max="5632" width="9" style="44" customWidth="1"/>
    <col min="5633" max="5633" width="27.625" style="44" customWidth="1"/>
    <col min="5634" max="5634" width="73.625" style="44" customWidth="1"/>
    <col min="5635" max="5888" width="9" style="44" customWidth="1"/>
    <col min="5889" max="5889" width="27.625" style="44" customWidth="1"/>
    <col min="5890" max="5890" width="73.625" style="44" customWidth="1"/>
    <col min="5891" max="6144" width="9" style="44" customWidth="1"/>
    <col min="6145" max="6145" width="27.625" style="44" customWidth="1"/>
    <col min="6146" max="6146" width="73.625" style="44" customWidth="1"/>
    <col min="6147" max="6400" width="9" style="44" customWidth="1"/>
    <col min="6401" max="6401" width="27.625" style="44" customWidth="1"/>
    <col min="6402" max="6402" width="73.625" style="44" customWidth="1"/>
    <col min="6403" max="6656" width="9" style="44" customWidth="1"/>
    <col min="6657" max="6657" width="27.625" style="44" customWidth="1"/>
    <col min="6658" max="6658" width="73.625" style="44" customWidth="1"/>
    <col min="6659" max="6912" width="9" style="44" customWidth="1"/>
    <col min="6913" max="6913" width="27.625" style="44" customWidth="1"/>
    <col min="6914" max="6914" width="73.625" style="44" customWidth="1"/>
    <col min="6915" max="7168" width="9" style="44" customWidth="1"/>
    <col min="7169" max="7169" width="27.625" style="44" customWidth="1"/>
    <col min="7170" max="7170" width="73.625" style="44" customWidth="1"/>
    <col min="7171" max="7424" width="9" style="44" customWidth="1"/>
    <col min="7425" max="7425" width="27.625" style="44" customWidth="1"/>
    <col min="7426" max="7426" width="73.625" style="44" customWidth="1"/>
    <col min="7427" max="7680" width="9" style="44" customWidth="1"/>
    <col min="7681" max="7681" width="27.625" style="44" customWidth="1"/>
    <col min="7682" max="7682" width="73.625" style="44" customWidth="1"/>
    <col min="7683" max="7936" width="9" style="44" customWidth="1"/>
    <col min="7937" max="7937" width="27.625" style="44" customWidth="1"/>
    <col min="7938" max="7938" width="73.625" style="44" customWidth="1"/>
    <col min="7939" max="8192" width="9" style="44" customWidth="1"/>
    <col min="8193" max="8193" width="27.625" style="44" customWidth="1"/>
    <col min="8194" max="8194" width="73.625" style="44" customWidth="1"/>
    <col min="8195" max="8448" width="9" style="44" customWidth="1"/>
    <col min="8449" max="8449" width="27.625" style="44" customWidth="1"/>
    <col min="8450" max="8450" width="73.625" style="44" customWidth="1"/>
    <col min="8451" max="8704" width="9" style="44" customWidth="1"/>
    <col min="8705" max="8705" width="27.625" style="44" customWidth="1"/>
    <col min="8706" max="8706" width="73.625" style="44" customWidth="1"/>
    <col min="8707" max="8960" width="9" style="44" customWidth="1"/>
    <col min="8961" max="8961" width="27.625" style="44" customWidth="1"/>
    <col min="8962" max="8962" width="73.625" style="44" customWidth="1"/>
    <col min="8963" max="9216" width="9" style="44" customWidth="1"/>
    <col min="9217" max="9217" width="27.625" style="44" customWidth="1"/>
    <col min="9218" max="9218" width="73.625" style="44" customWidth="1"/>
    <col min="9219" max="9472" width="9" style="44" customWidth="1"/>
    <col min="9473" max="9473" width="27.625" style="44" customWidth="1"/>
    <col min="9474" max="9474" width="73.625" style="44" customWidth="1"/>
    <col min="9475" max="9728" width="9" style="44" customWidth="1"/>
    <col min="9729" max="9729" width="27.625" style="44" customWidth="1"/>
    <col min="9730" max="9730" width="73.625" style="44" customWidth="1"/>
    <col min="9731" max="9984" width="9" style="44" customWidth="1"/>
    <col min="9985" max="9985" width="27.625" style="44" customWidth="1"/>
    <col min="9986" max="9986" width="73.625" style="44" customWidth="1"/>
    <col min="9987" max="10240" width="9" style="44" customWidth="1"/>
    <col min="10241" max="10241" width="27.625" style="44" customWidth="1"/>
    <col min="10242" max="10242" width="73.625" style="44" customWidth="1"/>
    <col min="10243" max="10496" width="9" style="44" customWidth="1"/>
    <col min="10497" max="10497" width="27.625" style="44" customWidth="1"/>
    <col min="10498" max="10498" width="73.625" style="44" customWidth="1"/>
    <col min="10499" max="10752" width="9" style="44" customWidth="1"/>
    <col min="10753" max="10753" width="27.625" style="44" customWidth="1"/>
    <col min="10754" max="10754" width="73.625" style="44" customWidth="1"/>
    <col min="10755" max="11008" width="9" style="44" customWidth="1"/>
    <col min="11009" max="11009" width="27.625" style="44" customWidth="1"/>
    <col min="11010" max="11010" width="73.625" style="44" customWidth="1"/>
    <col min="11011" max="11264" width="9" style="44" customWidth="1"/>
    <col min="11265" max="11265" width="27.625" style="44" customWidth="1"/>
    <col min="11266" max="11266" width="73.625" style="44" customWidth="1"/>
    <col min="11267" max="11520" width="9" style="44" customWidth="1"/>
    <col min="11521" max="11521" width="27.625" style="44" customWidth="1"/>
    <col min="11522" max="11522" width="73.625" style="44" customWidth="1"/>
    <col min="11523" max="11776" width="9" style="44" customWidth="1"/>
    <col min="11777" max="11777" width="27.625" style="44" customWidth="1"/>
    <col min="11778" max="11778" width="73.625" style="44" customWidth="1"/>
    <col min="11779" max="12032" width="9" style="44" customWidth="1"/>
    <col min="12033" max="12033" width="27.625" style="44" customWidth="1"/>
    <col min="12034" max="12034" width="73.625" style="44" customWidth="1"/>
    <col min="12035" max="12288" width="9" style="44" customWidth="1"/>
    <col min="12289" max="12289" width="27.625" style="44" customWidth="1"/>
    <col min="12290" max="12290" width="73.625" style="44" customWidth="1"/>
    <col min="12291" max="12544" width="9" style="44" customWidth="1"/>
    <col min="12545" max="12545" width="27.625" style="44" customWidth="1"/>
    <col min="12546" max="12546" width="73.625" style="44" customWidth="1"/>
    <col min="12547" max="12800" width="9" style="44" customWidth="1"/>
    <col min="12801" max="12801" width="27.625" style="44" customWidth="1"/>
    <col min="12802" max="12802" width="73.625" style="44" customWidth="1"/>
    <col min="12803" max="13056" width="9" style="44" customWidth="1"/>
    <col min="13057" max="13057" width="27.625" style="44" customWidth="1"/>
    <col min="13058" max="13058" width="73.625" style="44" customWidth="1"/>
    <col min="13059" max="13312" width="9" style="44" customWidth="1"/>
    <col min="13313" max="13313" width="27.625" style="44" customWidth="1"/>
    <col min="13314" max="13314" width="73.625" style="44" customWidth="1"/>
    <col min="13315" max="13568" width="9" style="44" customWidth="1"/>
    <col min="13569" max="13569" width="27.625" style="44" customWidth="1"/>
    <col min="13570" max="13570" width="73.625" style="44" customWidth="1"/>
    <col min="13571" max="13824" width="9" style="44" customWidth="1"/>
    <col min="13825" max="13825" width="27.625" style="44" customWidth="1"/>
    <col min="13826" max="13826" width="73.625" style="44" customWidth="1"/>
    <col min="13827" max="14080" width="9" style="44" customWidth="1"/>
    <col min="14081" max="14081" width="27.625" style="44" customWidth="1"/>
    <col min="14082" max="14082" width="73.625" style="44" customWidth="1"/>
    <col min="14083" max="14336" width="9" style="44" customWidth="1"/>
    <col min="14337" max="14337" width="27.625" style="44" customWidth="1"/>
    <col min="14338" max="14338" width="73.625" style="44" customWidth="1"/>
    <col min="14339" max="14592" width="9" style="44" customWidth="1"/>
    <col min="14593" max="14593" width="27.625" style="44" customWidth="1"/>
    <col min="14594" max="14594" width="73.625" style="44" customWidth="1"/>
    <col min="14595" max="14848" width="9" style="44" customWidth="1"/>
    <col min="14849" max="14849" width="27.625" style="44" customWidth="1"/>
    <col min="14850" max="14850" width="73.625" style="44" customWidth="1"/>
    <col min="14851" max="15104" width="9" style="44" customWidth="1"/>
    <col min="15105" max="15105" width="27.625" style="44" customWidth="1"/>
    <col min="15106" max="15106" width="73.625" style="44" customWidth="1"/>
    <col min="15107" max="15360" width="9" style="44" customWidth="1"/>
    <col min="15361" max="15361" width="27.625" style="44" customWidth="1"/>
    <col min="15362" max="15362" width="73.625" style="44" customWidth="1"/>
    <col min="15363" max="15616" width="9" style="44" customWidth="1"/>
    <col min="15617" max="15617" width="27.625" style="44" customWidth="1"/>
    <col min="15618" max="15618" width="73.625" style="44" customWidth="1"/>
    <col min="15619" max="15872" width="9" style="44" customWidth="1"/>
    <col min="15873" max="15873" width="27.625" style="44" customWidth="1"/>
    <col min="15874" max="15874" width="73.625" style="44" customWidth="1"/>
    <col min="15875" max="16128" width="9" style="44" customWidth="1"/>
    <col min="16129" max="16129" width="27.625" style="44" customWidth="1"/>
    <col min="16130" max="16130" width="73.625" style="44" customWidth="1"/>
    <col min="16131" max="16384" width="9" style="44" customWidth="1"/>
  </cols>
  <sheetData>
    <row r="1" spans="1:2" ht="18" customHeight="1">
      <c r="A1" s="2179" t="s">
        <v>143</v>
      </c>
      <c r="B1" s="2179" t="s">
        <v>543</v>
      </c>
    </row>
    <row r="2" spans="1:2" ht="18" customHeight="1">
      <c r="A2" s="2180" t="s">
        <v>261</v>
      </c>
      <c r="B2" s="2180">
        <v>20200106</v>
      </c>
    </row>
    <row r="3" spans="1:2" ht="18" customHeight="1">
      <c r="A3" s="2181" t="s">
        <v>499</v>
      </c>
      <c r="B3" s="2181" t="e">
        <f>ASC(#REF!)</f>
        <v>#REF!</v>
      </c>
    </row>
    <row r="4" spans="1:2" ht="18" customHeight="1">
      <c r="A4" s="2182" t="s">
        <v>645</v>
      </c>
      <c r="B4" s="2182" t="str">
        <f>TEXT(様1!$O$3,"ggge年m月d日")</f>
        <v>明治33年1月0日</v>
      </c>
    </row>
    <row r="5" spans="1:2" ht="18" customHeight="1">
      <c r="A5" s="2182" t="s">
        <v>502</v>
      </c>
      <c r="B5" s="2182" t="e">
        <f>IF(#REF!="○","001","")&amp;IF(#REF!="○","002","")</f>
        <v>#REF!</v>
      </c>
    </row>
    <row r="6" spans="1:2" ht="18" customHeight="1">
      <c r="A6" s="2183" t="s">
        <v>505</v>
      </c>
      <c r="B6" s="2183" t="str">
        <f>IF(ISBLANK(登録用!L5:T5),"",LEFT(様5!L6,2))</f>
        <v/>
      </c>
    </row>
    <row r="7" spans="1:2" ht="18" customHeight="1">
      <c r="A7" s="2182" t="s">
        <v>495</v>
      </c>
      <c r="B7" s="2182" t="str">
        <f>DBCS(TRIM(CLEAN(様1!G24)))</f>
        <v/>
      </c>
    </row>
    <row r="8" spans="1:2" ht="18" customHeight="1">
      <c r="A8" s="2182" t="s">
        <v>646</v>
      </c>
      <c r="B8" s="2182" t="str">
        <f>TEXT(様5!$F$11,"ggge年m月d日")</f>
        <v>令和　　年　　月　　日</v>
      </c>
    </row>
    <row r="9" spans="1:2" ht="18" customHeight="1">
      <c r="A9" s="2182" t="s">
        <v>575</v>
      </c>
      <c r="B9" s="2182" t="str">
        <f>TEXT(様5!$M$11,"ggge年m月d日")</f>
        <v>令和　　年　　月　　日</v>
      </c>
    </row>
    <row r="10" spans="1:2" ht="18" customHeight="1">
      <c r="A10" s="2182" t="s">
        <v>594</v>
      </c>
      <c r="B10" s="2182" t="str">
        <f>TEXT(様5!$F$12,"ggge年m月d日")</f>
        <v>令和　　年　　月　　日</v>
      </c>
    </row>
    <row r="11" spans="1:2" ht="18" customHeight="1">
      <c r="A11" s="2182" t="s">
        <v>290</v>
      </c>
      <c r="B11" s="2182" t="str">
        <f>TEXT(様5!$F$14,"ggge年m月d日")</f>
        <v>令和　　年　　月　　日</v>
      </c>
    </row>
    <row r="12" spans="1:2" ht="18" customHeight="1">
      <c r="A12" s="2182" t="s">
        <v>647</v>
      </c>
      <c r="B12" s="2182" t="str">
        <f>TEXT(様1!$F$26,"ggge年m月d日")</f>
        <v>明治33年1月0日</v>
      </c>
    </row>
    <row r="13" spans="1:2" ht="18" customHeight="1">
      <c r="A13" s="2182" t="s">
        <v>402</v>
      </c>
      <c r="B13" s="2182" t="str">
        <f>TEXT(様1!$K$26,"ggge年m月d日")</f>
        <v>明治33年1月0日</v>
      </c>
    </row>
    <row r="14" spans="1:2" ht="18" customHeight="1">
      <c r="A14" s="2181" t="s">
        <v>507</v>
      </c>
      <c r="B14" s="2181" t="str">
        <f>ASC(様1!$P$26)</f>
        <v/>
      </c>
    </row>
    <row r="15" spans="1:2" ht="18" customHeight="1">
      <c r="A15" s="2181" t="s">
        <v>513</v>
      </c>
      <c r="B15" s="2181">
        <f>様5!AF15</f>
        <v>0</v>
      </c>
    </row>
    <row r="16" spans="1:2" ht="18" customHeight="1">
      <c r="A16" s="2182" t="s">
        <v>651</v>
      </c>
      <c r="B16" s="2182" t="str">
        <f>TEXT(様5!$G$16,"00")</f>
        <v>00</v>
      </c>
    </row>
    <row r="17" spans="1:2" ht="18" customHeight="1">
      <c r="A17" s="2182" t="s">
        <v>541</v>
      </c>
      <c r="B17" s="2182" t="str">
        <f>TEXT(様5!$I$16,"00")</f>
        <v>00</v>
      </c>
    </row>
    <row r="18" spans="1:2" ht="18" customHeight="1">
      <c r="A18" s="2182" t="s">
        <v>313</v>
      </c>
      <c r="B18" s="2182" t="str">
        <f>TEXT(様5!$L$16,"00")</f>
        <v>00</v>
      </c>
    </row>
    <row r="19" spans="1:2" ht="18" customHeight="1">
      <c r="A19" s="2182" t="s">
        <v>653</v>
      </c>
      <c r="B19" s="2182" t="str">
        <f>TEXT(様5!$N$16,"00")</f>
        <v>00</v>
      </c>
    </row>
    <row r="20" spans="1:2" ht="18" customHeight="1">
      <c r="A20" s="2181" t="s">
        <v>4</v>
      </c>
      <c r="B20" s="2181">
        <f>様5!G44</f>
        <v>0</v>
      </c>
    </row>
    <row r="21" spans="1:2" ht="18" customHeight="1">
      <c r="A21" s="2181" t="s">
        <v>655</v>
      </c>
      <c r="B21" s="2181" t="str">
        <f>ASC(様1!$F$28)</f>
        <v/>
      </c>
    </row>
    <row r="22" spans="1:2" ht="18" customHeight="1">
      <c r="A22" s="2182" t="s">
        <v>658</v>
      </c>
      <c r="B22" s="2182" t="str">
        <f>IF(ISBLANK(様5!$F$18),"特になし",DBCS(TRIM(SUBSTITUTE(様5!$F$18,CHAR(10),"　"))))</f>
        <v>特になし</v>
      </c>
    </row>
    <row r="23" spans="1:2" ht="18" customHeight="1">
      <c r="A23" s="2182" t="s">
        <v>660</v>
      </c>
      <c r="B23" s="2182" t="str">
        <f>IF(様5!F19="✔","1","0")</f>
        <v>0</v>
      </c>
    </row>
    <row r="24" spans="1:2" ht="18" customHeight="1">
      <c r="A24" s="2182" t="s">
        <v>665</v>
      </c>
      <c r="B24" s="2182" t="str">
        <f>IF(様5!L19="✔","1","0")</f>
        <v>0</v>
      </c>
    </row>
    <row r="25" spans="1:2" ht="18" customHeight="1">
      <c r="A25" s="2182" t="s">
        <v>436</v>
      </c>
      <c r="B25" s="2182" t="str">
        <f>IF(様5!T19="✔","1","0")</f>
        <v>0</v>
      </c>
    </row>
    <row r="26" spans="1:2" ht="18" customHeight="1">
      <c r="A26" s="2182" t="s">
        <v>321</v>
      </c>
      <c r="B26" s="2182" t="str">
        <f>IF(様5!AA19="✔","1","0")</f>
        <v>0</v>
      </c>
    </row>
    <row r="27" spans="1:2" ht="18" customHeight="1">
      <c r="A27" s="2182" t="s">
        <v>506</v>
      </c>
      <c r="B27" s="2182" t="str">
        <f>IF(様5!F20="✔","1","0")</f>
        <v>0</v>
      </c>
    </row>
    <row r="28" spans="1:2" ht="18" customHeight="1">
      <c r="A28" s="2182" t="s">
        <v>100</v>
      </c>
      <c r="B28" s="2182" t="str">
        <f>IF(様5!L20="✔","1","0")</f>
        <v>0</v>
      </c>
    </row>
    <row r="29" spans="1:2" ht="18" customHeight="1">
      <c r="A29" s="2182" t="s">
        <v>667</v>
      </c>
      <c r="B29" s="2182" t="str">
        <f>IF(様5!T20="✔","1","0")</f>
        <v>0</v>
      </c>
    </row>
    <row r="30" spans="1:2" ht="26.1" customHeight="1">
      <c r="A30" s="2182" t="s">
        <v>514</v>
      </c>
      <c r="B30" s="2183" t="str">
        <f>DBCS(TRIM(SUBSTITUTE(様5!$F$21,CHAR(10),"　")))</f>
        <v/>
      </c>
    </row>
    <row r="31" spans="1:2" ht="26.1" customHeight="1">
      <c r="A31" s="2182" t="s">
        <v>71</v>
      </c>
      <c r="B31" s="2183" t="e">
        <f>DBCS(TRIM(CLEAN(#REF!)))</f>
        <v>#REF!</v>
      </c>
    </row>
    <row r="32" spans="1:2" ht="18" customHeight="1">
      <c r="A32" s="2092" t="s">
        <v>121</v>
      </c>
      <c r="B32" s="2182" t="str">
        <f>DBCS(TRIM(SUBSTITUTE(様5!$Y$7,CHAR(10),"　")))</f>
        <v/>
      </c>
    </row>
    <row r="33" spans="1:2" ht="26.1" customHeight="1">
      <c r="A33" s="2092" t="s">
        <v>670</v>
      </c>
      <c r="B33" s="2183" t="str">
        <f>DBCS(TRIM(SUBSTITUTE(様5!F27,CHAR(10),"　")))</f>
        <v/>
      </c>
    </row>
    <row r="34" spans="1:2" ht="18" customHeight="1">
      <c r="A34" s="2182" t="s">
        <v>672</v>
      </c>
      <c r="B34" s="2181">
        <v>1</v>
      </c>
    </row>
    <row r="35" spans="1:2" ht="18" customHeight="1">
      <c r="A35" s="2182" t="s">
        <v>675</v>
      </c>
      <c r="B35" s="2182" t="str">
        <f>IF(様5!P40="✔","1","0")</f>
        <v>0</v>
      </c>
    </row>
    <row r="36" spans="1:2" ht="18" customHeight="1">
      <c r="A36" s="2182" t="s">
        <v>676</v>
      </c>
      <c r="B36" s="2181">
        <v>0</v>
      </c>
    </row>
    <row r="37" spans="1:2" ht="18" customHeight="1">
      <c r="A37" s="2182" t="s">
        <v>681</v>
      </c>
      <c r="B37" s="2182"/>
    </row>
    <row r="38" spans="1:2" ht="18" customHeight="1">
      <c r="A38" s="2181" t="s">
        <v>517</v>
      </c>
      <c r="B38" s="2181">
        <f>様5!X45</f>
        <v>0</v>
      </c>
    </row>
    <row r="39" spans="1:2" ht="18" customHeight="1">
      <c r="A39" s="2181" t="s">
        <v>299</v>
      </c>
      <c r="B39" s="2181">
        <f>様5!Y46</f>
        <v>0</v>
      </c>
    </row>
    <row r="40" spans="1:2" ht="18" customHeight="1">
      <c r="A40" s="2184" t="s">
        <v>20</v>
      </c>
      <c r="B40" s="2182" t="str">
        <f>DBCS(TRIM(CLEAN(様1!$F$30)))</f>
        <v/>
      </c>
    </row>
    <row r="41" spans="1:2" ht="18" customHeight="1">
      <c r="A41" s="2184" t="s">
        <v>751</v>
      </c>
      <c r="B41" s="2182" t="str">
        <f>SUBSTITUTE(ASC(様1!$F$31),"-","")</f>
        <v/>
      </c>
    </row>
    <row r="42" spans="1:2" ht="18" customHeight="1">
      <c r="A42" s="2184" t="s">
        <v>752</v>
      </c>
      <c r="B42" s="2182" t="str">
        <f>DBCS(CLEAN(様1!$H$31))</f>
        <v/>
      </c>
    </row>
    <row r="43" spans="1:2" ht="18" customHeight="1">
      <c r="A43" s="2184" t="s">
        <v>19</v>
      </c>
      <c r="B43" s="2182" t="str">
        <f>DBCS(CLEAN(様1!$H$32))</f>
        <v/>
      </c>
    </row>
    <row r="44" spans="1:2" ht="18" customHeight="1">
      <c r="A44" s="2184" t="s">
        <v>754</v>
      </c>
      <c r="B44" s="2182" t="str">
        <f>DBCS(CLEAN(様4!$E$26))</f>
        <v/>
      </c>
    </row>
    <row r="45" spans="1:2" ht="18" customHeight="1">
      <c r="A45" s="2185" t="s">
        <v>548</v>
      </c>
      <c r="B45" s="2106" t="str">
        <f>IF(ISERROR(LEFT(ASC(様4!$P$26),FIND("-",ASC(様4!$P$26))-1)),"",LEFT(ASC(様4!$P$26),FIND("-",ASC(様4!$P$26))-1))</f>
        <v/>
      </c>
    </row>
    <row r="46" spans="1:2" ht="18" customHeight="1">
      <c r="A46" s="2185" t="s">
        <v>755</v>
      </c>
      <c r="B46" s="2106" t="str">
        <f>IF(ISERROR(LEFT(RIGHT(ASC(様4!$P$26),LEN(ASC(様4!$P$26))-FIND("-",ASC(様4!$P$26))),FIND("-",RIGHT(ASC(様4!$P$26),LEN(ASC(様4!$P$26))-FIND("-",ASC(様4!$P$26))))-1)),"",LEFT(RIGHT(ASC(様4!$P$26),LEN(ASC(様4!$P$26))-FIND("-",ASC(様4!$P$26))),FIND("-",RIGHT(ASC(様4!$P$26),LEN(ASC(様4!$P$26))-FIND("-",ASC(様4!$P$26))))-1))</f>
        <v/>
      </c>
    </row>
    <row r="47" spans="1:2" ht="18" customHeight="1">
      <c r="A47" s="2185" t="s">
        <v>757</v>
      </c>
      <c r="B47" s="2106" t="str">
        <f>RIGHT(ASC(様4!$P$26),4)</f>
        <v/>
      </c>
    </row>
    <row r="48" spans="1:2" ht="18" customHeight="1">
      <c r="A48" s="2184" t="s">
        <v>378</v>
      </c>
      <c r="B48" s="2181" t="str">
        <f>ASC(様4!$P$27)</f>
        <v/>
      </c>
    </row>
    <row r="49" spans="1:2" ht="18" customHeight="1">
      <c r="A49" s="2182" t="s">
        <v>684</v>
      </c>
      <c r="B49" s="2182" t="e">
        <f>IF(AND(#REF!&lt;&gt;"✔",#REF!&lt;&gt;"✔"),"0",IF(#REF!="✔","1","")&amp;IF(#REF!="✔","2",""))</f>
        <v>#REF!</v>
      </c>
    </row>
  </sheetData>
  <phoneticPr fontId="16"/>
  <conditionalFormatting sqref="A1:B49">
    <cfRule type="containsText" dxfId="3" priority="7" stopIfTrue="1" text=",">
      <formula>NOT(ISERROR(SEARCH(",",A1)))</formula>
    </cfRule>
  </conditionalFormatting>
  <conditionalFormatting sqref="A5:B6">
    <cfRule type="containsText" dxfId="2" priority="5" stopIfTrue="1" text=",">
      <formula>NOT(ISERROR(SEARCH(",",A5)))</formula>
    </cfRule>
  </conditionalFormatting>
  <conditionalFormatting sqref="B1:B49">
    <cfRule type="containsText" dxfId="1" priority="3" stopIfTrue="1" text=",">
      <formula>NOT(ISERROR(SEARCH(",",B1)))</formula>
    </cfRule>
  </conditionalFormatting>
  <conditionalFormatting sqref="B5:B6">
    <cfRule type="containsText" dxfId="0" priority="1" stopIfTrue="1" text=",">
      <formula>NOT(ISERROR(SEARCH(",",B5)))</formula>
    </cfRule>
  </conditionalFormatting>
  <pageMargins left="0.7" right="0.7" top="0.75" bottom="0.75" header="0.3" footer="0.3"/>
  <pageSetup paperSize="9" scale="87"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5">
    <pageSetUpPr fitToPage="1"/>
  </sheetPr>
  <dimension ref="A1:V40"/>
  <sheetViews>
    <sheetView view="pageBreakPreview" zoomScale="85" zoomScaleNormal="85" zoomScaleSheetLayoutView="85" workbookViewId="0">
      <selection activeCell="D16" sqref="D16"/>
    </sheetView>
  </sheetViews>
  <sheetFormatPr defaultRowHeight="13.5"/>
  <cols>
    <col min="1" max="1" width="23.25" style="44" customWidth="1"/>
    <col min="2" max="3" width="4.25" style="44" customWidth="1"/>
    <col min="4" max="4" width="8.5" style="44" customWidth="1"/>
    <col min="5" max="6" width="4.25" style="44" customWidth="1"/>
    <col min="7" max="7" width="8.5" style="44" customWidth="1"/>
    <col min="8" max="9" width="4.25" style="44" customWidth="1"/>
    <col min="10" max="10" width="8.5" style="44" customWidth="1"/>
    <col min="11" max="12" width="4.375" style="44" customWidth="1"/>
    <col min="13" max="13" width="8.5" style="44" customWidth="1"/>
    <col min="14" max="17" width="4.25" style="44" customWidth="1"/>
    <col min="18" max="19" width="8.5" style="44" customWidth="1"/>
    <col min="20" max="20" width="3.375" style="44" customWidth="1"/>
    <col min="21" max="16384" width="9" style="44" customWidth="1"/>
  </cols>
  <sheetData>
    <row r="1" spans="1:22" ht="20.100000000000001" customHeight="1">
      <c r="S1" s="478" t="s">
        <v>12</v>
      </c>
      <c r="U1" s="135" t="s">
        <v>316</v>
      </c>
    </row>
    <row r="2" spans="1:22" ht="20.100000000000001" customHeight="1">
      <c r="A2" s="404" t="str">
        <f>U2</f>
        <v>訓練実施機関の概要</v>
      </c>
      <c r="B2" s="404"/>
      <c r="C2" s="404"/>
      <c r="D2" s="404"/>
      <c r="E2" s="404"/>
      <c r="F2" s="404"/>
      <c r="G2" s="404"/>
      <c r="H2" s="404"/>
      <c r="I2" s="404"/>
      <c r="J2" s="404"/>
      <c r="K2" s="404"/>
      <c r="L2" s="404"/>
      <c r="M2" s="404"/>
      <c r="N2" s="404"/>
      <c r="O2" s="404"/>
      <c r="P2" s="404"/>
      <c r="Q2" s="404"/>
      <c r="R2" s="404"/>
      <c r="S2" s="404"/>
      <c r="U2" s="401" t="s">
        <v>854</v>
      </c>
      <c r="V2" s="402" t="s">
        <v>1530</v>
      </c>
    </row>
    <row r="3" spans="1:22" ht="20.100000000000001" customHeight="1">
      <c r="A3" s="405"/>
      <c r="B3" s="405"/>
      <c r="C3" s="405"/>
      <c r="D3" s="405"/>
      <c r="E3" s="405"/>
      <c r="F3" s="405"/>
      <c r="G3" s="405"/>
      <c r="H3" s="405"/>
      <c r="I3" s="405"/>
      <c r="J3" s="405"/>
      <c r="K3" s="405"/>
      <c r="L3" s="405"/>
      <c r="M3" s="405"/>
      <c r="N3" s="405"/>
      <c r="O3" s="405"/>
      <c r="P3" s="405"/>
      <c r="Q3" s="405"/>
      <c r="R3" s="405"/>
      <c r="S3" s="405"/>
    </row>
    <row r="4" spans="1:22" ht="21.75" customHeight="1">
      <c r="A4" s="365" t="s">
        <v>70</v>
      </c>
      <c r="S4" s="479"/>
    </row>
    <row r="5" spans="1:22" ht="23.1" customHeight="1">
      <c r="A5" s="406" t="s">
        <v>298</v>
      </c>
      <c r="B5" s="422" t="str">
        <f>IF(様1!L10="","",様1!L10)</f>
        <v/>
      </c>
      <c r="C5" s="436"/>
      <c r="D5" s="436"/>
      <c r="E5" s="436"/>
      <c r="F5" s="436"/>
      <c r="G5" s="436"/>
      <c r="H5" s="436"/>
      <c r="I5" s="436"/>
      <c r="J5" s="436"/>
      <c r="K5" s="436"/>
      <c r="L5" s="436"/>
      <c r="M5" s="436"/>
      <c r="N5" s="436"/>
      <c r="O5" s="436"/>
      <c r="P5" s="436"/>
      <c r="Q5" s="436"/>
      <c r="R5" s="436"/>
      <c r="S5" s="480"/>
    </row>
    <row r="6" spans="1:22" ht="23.1" customHeight="1">
      <c r="A6" s="406" t="s">
        <v>300</v>
      </c>
      <c r="B6" s="422" t="str">
        <f>IF(様1!L11="","",様1!L11)</f>
        <v/>
      </c>
      <c r="C6" s="436"/>
      <c r="D6" s="436"/>
      <c r="E6" s="436"/>
      <c r="F6" s="436"/>
      <c r="G6" s="436"/>
      <c r="H6" s="436"/>
      <c r="I6" s="436"/>
      <c r="J6" s="436"/>
      <c r="K6" s="436"/>
      <c r="L6" s="436"/>
      <c r="M6" s="436"/>
      <c r="N6" s="436"/>
      <c r="O6" s="436"/>
      <c r="P6" s="436"/>
      <c r="Q6" s="436"/>
      <c r="R6" s="436"/>
      <c r="S6" s="480"/>
    </row>
    <row r="7" spans="1:22" ht="23.1" customHeight="1">
      <c r="A7" s="407" t="s">
        <v>211</v>
      </c>
      <c r="B7" s="423" t="s">
        <v>42</v>
      </c>
      <c r="C7" s="437" t="str">
        <f>IF(様1!$J$9="","",様1!$J$9)</f>
        <v/>
      </c>
      <c r="D7" s="437"/>
      <c r="E7" s="437" t="str">
        <f>IF(様1!$L$9="","",様1!$L$9)</f>
        <v/>
      </c>
      <c r="F7" s="437"/>
      <c r="G7" s="437"/>
      <c r="H7" s="437"/>
      <c r="I7" s="437"/>
      <c r="J7" s="437"/>
      <c r="K7" s="437"/>
      <c r="L7" s="437"/>
      <c r="M7" s="437"/>
      <c r="N7" s="437"/>
      <c r="O7" s="437"/>
      <c r="P7" s="437"/>
      <c r="Q7" s="437"/>
      <c r="R7" s="437"/>
      <c r="S7" s="481"/>
    </row>
    <row r="8" spans="1:22" ht="30.75" customHeight="1">
      <c r="A8" s="408" t="s">
        <v>730</v>
      </c>
      <c r="B8" s="422" t="s">
        <v>302</v>
      </c>
      <c r="C8" s="436"/>
      <c r="D8" s="436"/>
      <c r="E8" s="436" t="str">
        <f>IF(様1!M13="","",様1!M13)</f>
        <v/>
      </c>
      <c r="F8" s="436"/>
      <c r="G8" s="436"/>
      <c r="H8" s="436"/>
      <c r="I8" s="436"/>
      <c r="J8" s="436"/>
      <c r="K8" s="436"/>
      <c r="L8" s="436"/>
      <c r="M8" s="466"/>
      <c r="N8" s="469"/>
      <c r="O8" s="469"/>
      <c r="P8" s="469"/>
      <c r="Q8" s="469"/>
      <c r="R8" s="469"/>
      <c r="S8" s="482"/>
    </row>
    <row r="9" spans="1:22" ht="23.1" customHeight="1">
      <c r="A9" s="406" t="s">
        <v>307</v>
      </c>
      <c r="B9" s="424"/>
      <c r="C9" s="438"/>
      <c r="D9" s="438"/>
      <c r="E9" s="451" t="s">
        <v>308</v>
      </c>
      <c r="F9" s="451"/>
      <c r="G9" s="438"/>
      <c r="H9" s="451" t="s">
        <v>98</v>
      </c>
      <c r="I9" s="451"/>
      <c r="J9" s="438"/>
      <c r="K9" s="463" t="s">
        <v>311</v>
      </c>
      <c r="L9" s="463"/>
      <c r="M9" s="436"/>
      <c r="N9" s="436"/>
      <c r="O9" s="436"/>
      <c r="P9" s="436"/>
      <c r="Q9" s="436"/>
      <c r="R9" s="436"/>
      <c r="S9" s="480"/>
    </row>
    <row r="10" spans="1:22" ht="27" customHeight="1">
      <c r="A10" s="409"/>
      <c r="B10" s="425"/>
      <c r="C10" s="425"/>
      <c r="D10" s="425"/>
      <c r="E10" s="425"/>
      <c r="F10" s="425"/>
      <c r="G10" s="425"/>
      <c r="H10" s="425"/>
      <c r="I10" s="425"/>
      <c r="J10" s="425"/>
      <c r="K10" s="425"/>
      <c r="L10" s="425"/>
      <c r="M10" s="425"/>
      <c r="N10" s="425"/>
      <c r="O10" s="425"/>
      <c r="P10" s="425"/>
      <c r="Q10" s="425"/>
      <c r="R10" s="425"/>
      <c r="S10" s="425"/>
    </row>
    <row r="11" spans="1:22">
      <c r="A11" s="365" t="s">
        <v>268</v>
      </c>
      <c r="E11" s="452"/>
      <c r="F11" s="452"/>
    </row>
    <row r="12" spans="1:22" ht="23.1" customHeight="1">
      <c r="A12" s="406" t="s">
        <v>314</v>
      </c>
      <c r="B12" s="422" t="str">
        <f>IF(様1!F30="","",様1!F30)</f>
        <v/>
      </c>
      <c r="C12" s="436"/>
      <c r="D12" s="436"/>
      <c r="E12" s="436"/>
      <c r="F12" s="436"/>
      <c r="G12" s="436"/>
      <c r="H12" s="436"/>
      <c r="I12" s="436"/>
      <c r="J12" s="436"/>
      <c r="K12" s="436"/>
      <c r="L12" s="436"/>
      <c r="M12" s="436"/>
      <c r="N12" s="436"/>
      <c r="O12" s="436"/>
      <c r="P12" s="436"/>
      <c r="Q12" s="436"/>
      <c r="R12" s="436"/>
      <c r="S12" s="480"/>
    </row>
    <row r="13" spans="1:22" ht="23.1" customHeight="1">
      <c r="A13" s="410" t="s">
        <v>319</v>
      </c>
      <c r="B13" s="423" t="s">
        <v>42</v>
      </c>
      <c r="C13" s="437" t="str">
        <f>IF(様1!F31="","",様1!F31)</f>
        <v/>
      </c>
      <c r="D13" s="437"/>
      <c r="E13" s="437" t="str">
        <f>様1!H31&amp;"　"&amp;様1!H32</f>
        <v>　</v>
      </c>
      <c r="F13" s="437"/>
      <c r="G13" s="437"/>
      <c r="H13" s="437"/>
      <c r="I13" s="437"/>
      <c r="J13" s="437"/>
      <c r="K13" s="437"/>
      <c r="L13" s="437"/>
      <c r="M13" s="437"/>
      <c r="N13" s="437"/>
      <c r="O13" s="437"/>
      <c r="P13" s="437"/>
      <c r="Q13" s="437"/>
      <c r="R13" s="437"/>
      <c r="S13" s="481"/>
    </row>
    <row r="14" spans="1:22" ht="23.1" customHeight="1">
      <c r="A14" s="411" t="s">
        <v>211</v>
      </c>
      <c r="B14" s="426"/>
      <c r="C14" s="439"/>
      <c r="D14" s="439"/>
      <c r="E14" s="453"/>
      <c r="F14" s="453"/>
      <c r="G14" s="461"/>
      <c r="H14" s="461"/>
      <c r="I14" s="461"/>
      <c r="J14" s="439"/>
      <c r="K14" s="464" t="s">
        <v>225</v>
      </c>
      <c r="L14" s="464"/>
      <c r="M14" s="467"/>
      <c r="N14" s="467"/>
      <c r="O14" s="467"/>
      <c r="P14" s="467"/>
      <c r="Q14" s="467"/>
      <c r="R14" s="467"/>
      <c r="S14" s="483"/>
    </row>
    <row r="15" spans="1:22" ht="23.1" customHeight="1">
      <c r="A15" s="406" t="s">
        <v>322</v>
      </c>
      <c r="B15" s="427"/>
      <c r="C15" s="440"/>
      <c r="D15" s="440"/>
      <c r="E15" s="440"/>
      <c r="F15" s="440"/>
      <c r="G15" s="440"/>
      <c r="H15" s="440"/>
      <c r="I15" s="440"/>
      <c r="J15" s="440"/>
      <c r="K15" s="440"/>
      <c r="L15" s="440"/>
      <c r="M15" s="440"/>
      <c r="N15" s="440"/>
      <c r="O15" s="440"/>
      <c r="P15" s="440"/>
      <c r="Q15" s="440"/>
      <c r="R15" s="440"/>
      <c r="S15" s="484"/>
    </row>
    <row r="16" spans="1:22" ht="26.25" customHeight="1"/>
    <row r="17" spans="1:21" ht="20.100000000000001" customHeight="1">
      <c r="A17" s="197" t="s">
        <v>851</v>
      </c>
      <c r="B17" s="205"/>
      <c r="C17" s="205"/>
      <c r="D17" s="205"/>
      <c r="E17" s="205"/>
      <c r="F17" s="205"/>
      <c r="G17" s="205"/>
      <c r="H17" s="205"/>
      <c r="I17" s="205"/>
      <c r="J17" s="205"/>
      <c r="K17" s="205"/>
      <c r="L17" s="205"/>
      <c r="M17" s="205"/>
      <c r="N17" s="205"/>
      <c r="O17" s="205"/>
      <c r="P17" s="205"/>
      <c r="Q17" s="205"/>
      <c r="R17" s="205"/>
      <c r="S17" s="205"/>
      <c r="U17" s="135" t="s">
        <v>316</v>
      </c>
    </row>
    <row r="18" spans="1:21" ht="19.5" customHeight="1">
      <c r="A18" s="412" t="s">
        <v>698</v>
      </c>
      <c r="B18" s="428"/>
      <c r="C18" s="428"/>
      <c r="D18" s="428"/>
      <c r="E18" s="428"/>
      <c r="F18" s="428"/>
      <c r="G18" s="428"/>
      <c r="H18" s="428"/>
      <c r="I18" s="428"/>
      <c r="J18" s="428"/>
      <c r="K18" s="428"/>
      <c r="L18" s="428"/>
      <c r="M18" s="428"/>
      <c r="N18" s="428"/>
      <c r="O18" s="428"/>
      <c r="P18" s="428"/>
      <c r="Q18" s="428"/>
      <c r="R18" s="428"/>
      <c r="S18" s="428"/>
      <c r="U18" s="135" t="s">
        <v>316</v>
      </c>
    </row>
    <row r="19" spans="1:21" ht="16.5" customHeight="1">
      <c r="A19" s="413"/>
      <c r="B19" s="429"/>
      <c r="C19" s="429"/>
      <c r="D19" s="429"/>
      <c r="E19" s="429"/>
      <c r="F19" s="429"/>
      <c r="G19" s="429"/>
      <c r="H19" s="429"/>
      <c r="I19" s="429"/>
      <c r="J19" s="429"/>
      <c r="K19" s="429"/>
      <c r="L19" s="429"/>
      <c r="M19" s="429"/>
      <c r="N19" s="429"/>
      <c r="O19" s="429"/>
      <c r="P19" s="429"/>
      <c r="Q19" s="429"/>
      <c r="R19" s="429"/>
      <c r="S19" s="429"/>
      <c r="U19" s="135" t="s">
        <v>316</v>
      </c>
    </row>
    <row r="20" spans="1:21" s="0" customFormat="1" ht="16.5" customHeight="1">
      <c r="A20" s="414" t="s">
        <v>328</v>
      </c>
      <c r="B20" s="430"/>
      <c r="C20" s="430"/>
      <c r="D20" s="446"/>
      <c r="E20" s="446"/>
      <c r="F20" s="446"/>
      <c r="G20" s="446"/>
      <c r="H20" s="446"/>
      <c r="I20" s="446"/>
      <c r="J20" s="446"/>
      <c r="K20" s="464"/>
      <c r="L20" s="464"/>
      <c r="M20" s="439"/>
      <c r="N20" s="430"/>
      <c r="O20" s="430"/>
      <c r="P20" s="430"/>
      <c r="Q20" s="430"/>
      <c r="R20" s="430"/>
      <c r="S20" s="439"/>
      <c r="U20" s="487" t="s">
        <v>316</v>
      </c>
    </row>
    <row r="21" spans="1:21" ht="22.5" customHeight="1">
      <c r="A21" s="415" t="s">
        <v>257</v>
      </c>
      <c r="B21" s="431"/>
      <c r="C21" s="441"/>
      <c r="D21" s="441"/>
      <c r="E21" s="441"/>
      <c r="F21" s="441"/>
      <c r="G21" s="441"/>
      <c r="H21" s="441"/>
      <c r="I21" s="441"/>
      <c r="J21" s="441"/>
      <c r="K21" s="441"/>
      <c r="L21" s="441"/>
      <c r="M21" s="441"/>
      <c r="N21" s="441"/>
      <c r="O21" s="441"/>
      <c r="P21" s="441"/>
      <c r="Q21" s="441"/>
      <c r="R21" s="441"/>
      <c r="S21" s="462"/>
      <c r="U21" s="135" t="s">
        <v>316</v>
      </c>
    </row>
    <row r="22" spans="1:21" ht="22.5" customHeight="1">
      <c r="A22" s="415" t="s">
        <v>332</v>
      </c>
      <c r="B22" s="431"/>
      <c r="C22" s="441"/>
      <c r="D22" s="441"/>
      <c r="E22" s="441"/>
      <c r="F22" s="441"/>
      <c r="G22" s="441"/>
      <c r="H22" s="441"/>
      <c r="I22" s="441"/>
      <c r="J22" s="441"/>
      <c r="K22" s="441"/>
      <c r="L22" s="441"/>
      <c r="M22" s="441"/>
      <c r="N22" s="441"/>
      <c r="O22" s="441"/>
      <c r="P22" s="441"/>
      <c r="Q22" s="441"/>
      <c r="R22" s="441"/>
      <c r="S22" s="462"/>
      <c r="U22" s="135" t="s">
        <v>316</v>
      </c>
    </row>
    <row r="23" spans="1:21" ht="15.75" customHeight="1">
      <c r="A23" s="56"/>
      <c r="B23" s="56"/>
      <c r="C23" s="56"/>
      <c r="D23" s="56"/>
      <c r="E23" s="56"/>
      <c r="F23" s="56"/>
      <c r="G23" s="56"/>
      <c r="H23" s="56"/>
      <c r="I23" s="56"/>
      <c r="J23" s="56"/>
      <c r="K23" s="56"/>
      <c r="L23" s="56"/>
      <c r="M23" s="56"/>
      <c r="N23" s="56"/>
      <c r="O23" s="56"/>
      <c r="P23" s="56"/>
      <c r="Q23" s="56"/>
      <c r="R23" s="56"/>
      <c r="S23" s="56"/>
      <c r="U23" s="135" t="s">
        <v>316</v>
      </c>
    </row>
    <row r="24" spans="1:21" ht="19.5" customHeight="1">
      <c r="A24" s="44" t="s">
        <v>333</v>
      </c>
    </row>
    <row r="25" spans="1:21" ht="27.75" customHeight="1">
      <c r="A25" s="415" t="s">
        <v>336</v>
      </c>
      <c r="B25" s="431"/>
      <c r="C25" s="441"/>
      <c r="D25" s="441"/>
      <c r="E25" s="441"/>
      <c r="F25" s="441"/>
      <c r="G25" s="441"/>
      <c r="H25" s="441"/>
      <c r="I25" s="441"/>
      <c r="J25" s="462"/>
      <c r="K25" s="415" t="s">
        <v>339</v>
      </c>
      <c r="L25" s="463"/>
      <c r="M25" s="463"/>
      <c r="N25" s="463"/>
      <c r="O25" s="463"/>
      <c r="P25" s="438"/>
      <c r="Q25" s="438"/>
      <c r="R25" s="438"/>
      <c r="S25" s="480" t="s">
        <v>329</v>
      </c>
    </row>
    <row r="26" spans="1:21" ht="20.100000000000001" customHeight="1">
      <c r="A26" s="410" t="s">
        <v>340</v>
      </c>
      <c r="B26" s="432" t="s">
        <v>342</v>
      </c>
      <c r="C26" s="442"/>
      <c r="D26" s="447"/>
      <c r="E26" s="454"/>
      <c r="F26" s="457"/>
      <c r="G26" s="457"/>
      <c r="H26" s="457"/>
      <c r="I26" s="457"/>
      <c r="J26" s="457"/>
      <c r="K26" s="457"/>
      <c r="L26" s="457"/>
      <c r="M26" s="432" t="s">
        <v>225</v>
      </c>
      <c r="N26" s="442"/>
      <c r="O26" s="447"/>
      <c r="P26" s="473"/>
      <c r="Q26" s="476"/>
      <c r="R26" s="476"/>
      <c r="S26" s="485"/>
    </row>
    <row r="27" spans="1:21" ht="20.100000000000001" customHeight="1">
      <c r="A27" s="416"/>
      <c r="B27" s="433" t="s">
        <v>114</v>
      </c>
      <c r="C27" s="443"/>
      <c r="D27" s="448"/>
      <c r="E27" s="455"/>
      <c r="F27" s="458"/>
      <c r="G27" s="458"/>
      <c r="H27" s="458"/>
      <c r="I27" s="458"/>
      <c r="J27" s="458"/>
      <c r="K27" s="458"/>
      <c r="L27" s="465"/>
      <c r="M27" s="468" t="s">
        <v>320</v>
      </c>
      <c r="N27" s="470"/>
      <c r="O27" s="472"/>
      <c r="P27" s="474"/>
      <c r="Q27" s="477"/>
      <c r="R27" s="458"/>
      <c r="S27" s="465"/>
    </row>
    <row r="28" spans="1:21" ht="20.100000000000001" customHeight="1">
      <c r="A28" s="411"/>
      <c r="B28" s="434" t="s">
        <v>345</v>
      </c>
      <c r="C28" s="444"/>
      <c r="D28" s="449"/>
      <c r="E28" s="456"/>
      <c r="F28" s="459" t="s">
        <v>347</v>
      </c>
      <c r="G28" s="342"/>
      <c r="H28" s="342"/>
      <c r="I28" s="342"/>
      <c r="J28" s="439"/>
      <c r="K28" s="439"/>
      <c r="L28" s="439"/>
      <c r="M28" s="415" t="s">
        <v>350</v>
      </c>
      <c r="N28" s="463"/>
      <c r="O28" s="234"/>
      <c r="P28" s="456"/>
      <c r="Q28" s="459" t="s">
        <v>353</v>
      </c>
      <c r="S28" s="486"/>
    </row>
    <row r="29" spans="1:21" ht="20.100000000000001" customHeight="1">
      <c r="A29" s="417" t="s">
        <v>357</v>
      </c>
      <c r="B29" s="432" t="s">
        <v>342</v>
      </c>
      <c r="C29" s="442"/>
      <c r="D29" s="447"/>
      <c r="E29" s="454"/>
      <c r="F29" s="457"/>
      <c r="G29" s="457"/>
      <c r="H29" s="457"/>
      <c r="I29" s="457"/>
      <c r="J29" s="457"/>
      <c r="K29" s="457"/>
      <c r="L29" s="457"/>
      <c r="M29" s="432" t="s">
        <v>225</v>
      </c>
      <c r="N29" s="442"/>
      <c r="O29" s="447"/>
      <c r="P29" s="473"/>
      <c r="Q29" s="476"/>
      <c r="R29" s="476"/>
      <c r="S29" s="485"/>
    </row>
    <row r="30" spans="1:21" ht="20.100000000000001" customHeight="1">
      <c r="A30" s="418"/>
      <c r="B30" s="433" t="s">
        <v>114</v>
      </c>
      <c r="C30" s="443"/>
      <c r="D30" s="448"/>
      <c r="E30" s="455"/>
      <c r="F30" s="458"/>
      <c r="G30" s="458"/>
      <c r="H30" s="458"/>
      <c r="I30" s="458"/>
      <c r="J30" s="458"/>
      <c r="K30" s="458"/>
      <c r="L30" s="465"/>
      <c r="M30" s="468" t="s">
        <v>320</v>
      </c>
      <c r="N30" s="470"/>
      <c r="O30" s="472"/>
      <c r="P30" s="475"/>
      <c r="Q30" s="477"/>
      <c r="R30" s="458"/>
      <c r="S30" s="465"/>
    </row>
    <row r="31" spans="1:21" ht="20.100000000000001" customHeight="1">
      <c r="A31" s="418"/>
      <c r="B31" s="432" t="s">
        <v>342</v>
      </c>
      <c r="C31" s="442"/>
      <c r="D31" s="447"/>
      <c r="E31" s="454"/>
      <c r="F31" s="457"/>
      <c r="G31" s="457"/>
      <c r="H31" s="457"/>
      <c r="I31" s="457"/>
      <c r="J31" s="457"/>
      <c r="K31" s="457"/>
      <c r="L31" s="457"/>
      <c r="M31" s="432" t="s">
        <v>225</v>
      </c>
      <c r="N31" s="442"/>
      <c r="O31" s="447"/>
      <c r="P31" s="473"/>
      <c r="Q31" s="476"/>
      <c r="R31" s="476"/>
      <c r="S31" s="485"/>
    </row>
    <row r="32" spans="1:21" ht="20.100000000000001" customHeight="1">
      <c r="A32" s="418"/>
      <c r="B32" s="433" t="s">
        <v>114</v>
      </c>
      <c r="C32" s="443"/>
      <c r="D32" s="448"/>
      <c r="E32" s="455"/>
      <c r="F32" s="458"/>
      <c r="G32" s="458"/>
      <c r="H32" s="458"/>
      <c r="I32" s="458"/>
      <c r="J32" s="458"/>
      <c r="K32" s="458"/>
      <c r="L32" s="465"/>
      <c r="M32" s="468" t="s">
        <v>320</v>
      </c>
      <c r="N32" s="470"/>
      <c r="O32" s="472"/>
      <c r="P32" s="475"/>
      <c r="Q32" s="477"/>
      <c r="R32" s="458"/>
      <c r="S32" s="465"/>
    </row>
    <row r="33" spans="1:21" ht="20.100000000000001" customHeight="1">
      <c r="A33" s="410" t="s">
        <v>362</v>
      </c>
      <c r="B33" s="432" t="s">
        <v>342</v>
      </c>
      <c r="C33" s="442"/>
      <c r="D33" s="447"/>
      <c r="E33" s="454"/>
      <c r="F33" s="457"/>
      <c r="G33" s="457"/>
      <c r="H33" s="457"/>
      <c r="I33" s="457"/>
      <c r="J33" s="457"/>
      <c r="K33" s="457"/>
      <c r="L33" s="457"/>
      <c r="M33" s="432" t="s">
        <v>225</v>
      </c>
      <c r="N33" s="442"/>
      <c r="O33" s="447"/>
      <c r="P33" s="473"/>
      <c r="Q33" s="476"/>
      <c r="R33" s="476"/>
      <c r="S33" s="485"/>
    </row>
    <row r="34" spans="1:21" ht="20.100000000000001" customHeight="1">
      <c r="A34" s="416"/>
      <c r="B34" s="433" t="s">
        <v>114</v>
      </c>
      <c r="C34" s="443"/>
      <c r="D34" s="448"/>
      <c r="E34" s="455"/>
      <c r="F34" s="458"/>
      <c r="G34" s="458"/>
      <c r="H34" s="458"/>
      <c r="I34" s="458"/>
      <c r="J34" s="458"/>
      <c r="K34" s="458"/>
      <c r="L34" s="465"/>
      <c r="M34" s="468" t="s">
        <v>320</v>
      </c>
      <c r="N34" s="470"/>
      <c r="O34" s="472"/>
      <c r="P34" s="475"/>
      <c r="Q34" s="477"/>
      <c r="R34" s="458"/>
      <c r="S34" s="465"/>
    </row>
    <row r="35" spans="1:21" ht="20.100000000000001" customHeight="1">
      <c r="A35" s="411"/>
      <c r="B35" s="435" t="s">
        <v>345</v>
      </c>
      <c r="C35" s="445"/>
      <c r="D35" s="450"/>
      <c r="E35" s="456"/>
      <c r="F35" s="460" t="s">
        <v>363</v>
      </c>
      <c r="G35" s="436"/>
      <c r="H35" s="436"/>
      <c r="I35" s="436"/>
      <c r="J35" s="345"/>
      <c r="K35" s="345"/>
      <c r="L35" s="345"/>
      <c r="M35" s="415" t="s">
        <v>350</v>
      </c>
      <c r="N35" s="463"/>
      <c r="O35" s="234"/>
      <c r="P35" s="456"/>
      <c r="Q35" s="459" t="s">
        <v>353</v>
      </c>
      <c r="R35" s="345"/>
      <c r="S35" s="480"/>
    </row>
    <row r="36" spans="1:21" s="91" customFormat="1" ht="20.25" customHeight="1">
      <c r="A36" s="419" t="s">
        <v>115</v>
      </c>
      <c r="U36" s="135" t="s">
        <v>316</v>
      </c>
    </row>
    <row r="37" spans="1:21">
      <c r="A37" s="420" t="s">
        <v>266</v>
      </c>
      <c r="B37" s="420"/>
      <c r="C37" s="420"/>
      <c r="D37" s="420"/>
      <c r="E37" s="420"/>
      <c r="F37" s="420"/>
      <c r="G37" s="420"/>
      <c r="H37" s="420"/>
      <c r="I37" s="420"/>
      <c r="J37" s="420"/>
      <c r="K37" s="420"/>
      <c r="L37" s="420"/>
      <c r="M37" s="420"/>
      <c r="N37" s="420"/>
      <c r="O37" s="420"/>
      <c r="P37" s="420"/>
      <c r="Q37" s="420"/>
      <c r="R37" s="420"/>
      <c r="S37" s="420"/>
      <c r="U37" s="135" t="s">
        <v>316</v>
      </c>
    </row>
    <row r="38" spans="1:21" ht="27" customHeight="1">
      <c r="A38" s="420" t="s">
        <v>880</v>
      </c>
      <c r="B38" s="420"/>
      <c r="C38" s="420"/>
      <c r="D38" s="420"/>
      <c r="E38" s="420"/>
      <c r="F38" s="420"/>
      <c r="G38" s="420"/>
      <c r="H38" s="420"/>
      <c r="I38" s="420"/>
      <c r="J38" s="420"/>
      <c r="K38" s="420"/>
      <c r="L38" s="420"/>
      <c r="M38" s="420"/>
      <c r="N38" s="471"/>
      <c r="O38" s="471"/>
      <c r="P38" s="471"/>
      <c r="Q38" s="471"/>
      <c r="R38" s="471"/>
      <c r="S38" s="471"/>
      <c r="U38" s="135" t="s">
        <v>316</v>
      </c>
    </row>
    <row r="39" spans="1:21">
      <c r="A39" s="421" t="s">
        <v>883</v>
      </c>
      <c r="B39" s="420"/>
      <c r="C39" s="420"/>
      <c r="D39" s="420"/>
      <c r="E39" s="420"/>
      <c r="F39" s="420"/>
      <c r="G39" s="420"/>
      <c r="H39" s="420"/>
      <c r="I39" s="420"/>
      <c r="J39" s="420"/>
      <c r="K39" s="420"/>
      <c r="L39" s="420"/>
      <c r="M39" s="420"/>
      <c r="N39" s="420"/>
      <c r="O39" s="420"/>
      <c r="P39" s="420"/>
      <c r="Q39" s="420"/>
      <c r="R39" s="420"/>
      <c r="S39" s="420"/>
      <c r="U39" s="135" t="s">
        <v>316</v>
      </c>
    </row>
    <row r="40" spans="1:21" ht="25.5" customHeight="1">
      <c r="A40" s="420"/>
      <c r="B40" s="420"/>
      <c r="C40" s="420"/>
      <c r="D40" s="420"/>
      <c r="E40" s="420"/>
      <c r="F40" s="420"/>
      <c r="G40" s="420"/>
      <c r="H40" s="420"/>
      <c r="I40" s="420"/>
      <c r="J40" s="420"/>
      <c r="K40" s="420"/>
      <c r="L40" s="420"/>
      <c r="M40" s="420"/>
      <c r="N40" s="420"/>
      <c r="O40" s="420"/>
      <c r="P40" s="420"/>
      <c r="Q40" s="420"/>
      <c r="R40" s="420"/>
      <c r="S40" s="420"/>
    </row>
  </sheetData>
  <mergeCells count="72">
    <mergeCell ref="A2:S2"/>
    <mergeCell ref="B5:S5"/>
    <mergeCell ref="B6:S6"/>
    <mergeCell ref="C7:D7"/>
    <mergeCell ref="E7:S7"/>
    <mergeCell ref="B8:D8"/>
    <mergeCell ref="E8:L8"/>
    <mergeCell ref="N8:S8"/>
    <mergeCell ref="B9:C9"/>
    <mergeCell ref="E9:F9"/>
    <mergeCell ref="H9:I9"/>
    <mergeCell ref="K9:L9"/>
    <mergeCell ref="M9:S9"/>
    <mergeCell ref="B12:S12"/>
    <mergeCell ref="C13:D13"/>
    <mergeCell ref="E13:S13"/>
    <mergeCell ref="E14:F14"/>
    <mergeCell ref="G14:I14"/>
    <mergeCell ref="K14:L14"/>
    <mergeCell ref="M14:S14"/>
    <mergeCell ref="B15:S15"/>
    <mergeCell ref="A17:S17"/>
    <mergeCell ref="A18:S18"/>
    <mergeCell ref="B21:S21"/>
    <mergeCell ref="B22:S22"/>
    <mergeCell ref="B25:J25"/>
    <mergeCell ref="K25:O25"/>
    <mergeCell ref="P25:R25"/>
    <mergeCell ref="B26:D26"/>
    <mergeCell ref="E26:I26"/>
    <mergeCell ref="J26:L26"/>
    <mergeCell ref="M26:O26"/>
    <mergeCell ref="P26:S26"/>
    <mergeCell ref="B27:D27"/>
    <mergeCell ref="E27:L27"/>
    <mergeCell ref="M27:O27"/>
    <mergeCell ref="P27:S27"/>
    <mergeCell ref="M28:O28"/>
    <mergeCell ref="B29:D29"/>
    <mergeCell ref="E29:I29"/>
    <mergeCell ref="J29:L29"/>
    <mergeCell ref="M29:O29"/>
    <mergeCell ref="P29:S29"/>
    <mergeCell ref="B30:D30"/>
    <mergeCell ref="E30:L30"/>
    <mergeCell ref="M30:O30"/>
    <mergeCell ref="P30:S30"/>
    <mergeCell ref="B31:D31"/>
    <mergeCell ref="E31:I31"/>
    <mergeCell ref="J31:L31"/>
    <mergeCell ref="M31:O31"/>
    <mergeCell ref="P31:S31"/>
    <mergeCell ref="B32:D32"/>
    <mergeCell ref="E32:L32"/>
    <mergeCell ref="M32:O32"/>
    <mergeCell ref="P32:S32"/>
    <mergeCell ref="B33:D33"/>
    <mergeCell ref="E33:I33"/>
    <mergeCell ref="J33:L33"/>
    <mergeCell ref="M33:O33"/>
    <mergeCell ref="P33:S33"/>
    <mergeCell ref="B34:D34"/>
    <mergeCell ref="E34:L34"/>
    <mergeCell ref="M34:O34"/>
    <mergeCell ref="P34:S34"/>
    <mergeCell ref="M35:O35"/>
    <mergeCell ref="A37:S37"/>
    <mergeCell ref="A38:S38"/>
    <mergeCell ref="A40:S40"/>
    <mergeCell ref="A26:A28"/>
    <mergeCell ref="A29:A32"/>
    <mergeCell ref="A33:A35"/>
  </mergeCells>
  <phoneticPr fontId="16"/>
  <conditionalFormatting sqref="E33">
    <cfRule type="cellIs" dxfId="199" priority="5" stopIfTrue="1" operator="equal">
      <formula>""</formula>
    </cfRule>
  </conditionalFormatting>
  <conditionalFormatting sqref="E33">
    <cfRule type="cellIs" dxfId="198" priority="4" stopIfTrue="1" operator="equal">
      <formula>""</formula>
    </cfRule>
  </conditionalFormatting>
  <conditionalFormatting sqref="J33">
    <cfRule type="cellIs" dxfId="197" priority="3" stopIfTrue="1" operator="equal">
      <formula>""</formula>
    </cfRule>
  </conditionalFormatting>
  <conditionalFormatting sqref="E33">
    <cfRule type="cellIs" dxfId="196" priority="2" stopIfTrue="1" operator="equal">
      <formula>""</formula>
    </cfRule>
  </conditionalFormatting>
  <conditionalFormatting sqref="J33">
    <cfRule type="cellIs" dxfId="195" priority="1" stopIfTrue="1" operator="equal">
      <formula>""</formula>
    </cfRule>
  </conditionalFormatting>
  <conditionalFormatting sqref="E31">
    <cfRule type="cellIs" dxfId="194" priority="10" stopIfTrue="1" operator="equal">
      <formula>""</formula>
    </cfRule>
  </conditionalFormatting>
  <conditionalFormatting sqref="E31">
    <cfRule type="cellIs" dxfId="193" priority="9" stopIfTrue="1" operator="equal">
      <formula>""</formula>
    </cfRule>
  </conditionalFormatting>
  <conditionalFormatting sqref="J31">
    <cfRule type="cellIs" dxfId="192" priority="8" stopIfTrue="1" operator="equal">
      <formula>""</formula>
    </cfRule>
  </conditionalFormatting>
  <conditionalFormatting sqref="E31">
    <cfRule type="cellIs" dxfId="191" priority="7" stopIfTrue="1" operator="equal">
      <formula>""</formula>
    </cfRule>
  </conditionalFormatting>
  <conditionalFormatting sqref="J31">
    <cfRule type="cellIs" dxfId="190" priority="6" stopIfTrue="1" operator="equal">
      <formula>""</formula>
    </cfRule>
  </conditionalFormatting>
  <conditionalFormatting sqref="E29">
    <cfRule type="cellIs" dxfId="189" priority="15" stopIfTrue="1" operator="equal">
      <formula>""</formula>
    </cfRule>
  </conditionalFormatting>
  <conditionalFormatting sqref="E29">
    <cfRule type="cellIs" dxfId="188" priority="14" stopIfTrue="1" operator="equal">
      <formula>""</formula>
    </cfRule>
  </conditionalFormatting>
  <conditionalFormatting sqref="J29">
    <cfRule type="cellIs" dxfId="187" priority="13" stopIfTrue="1" operator="equal">
      <formula>""</formula>
    </cfRule>
  </conditionalFormatting>
  <conditionalFormatting sqref="E29">
    <cfRule type="cellIs" dxfId="186" priority="12" stopIfTrue="1" operator="equal">
      <formula>""</formula>
    </cfRule>
  </conditionalFormatting>
  <conditionalFormatting sqref="J29">
    <cfRule type="cellIs" dxfId="185" priority="11" stopIfTrue="1" operator="equal">
      <formula>""</formula>
    </cfRule>
  </conditionalFormatting>
  <conditionalFormatting sqref="P35 P29:S34 P25:R25 B25:J25 P26:S27 E26:E28 E30 E32 E34:E35 P28 M14:S14 G9 J9 D9 B15:S15">
    <cfRule type="cellIs" dxfId="184" priority="29" stopIfTrue="1" operator="equal">
      <formula>""</formula>
    </cfRule>
  </conditionalFormatting>
  <conditionalFormatting sqref="B21:S22">
    <cfRule type="cellIs" dxfId="183" priority="28" stopIfTrue="1" operator="equal">
      <formula>""</formula>
    </cfRule>
  </conditionalFormatting>
  <conditionalFormatting sqref="E26">
    <cfRule type="cellIs" dxfId="182" priority="23" stopIfTrue="1" operator="equal">
      <formula>""</formula>
    </cfRule>
  </conditionalFormatting>
  <conditionalFormatting sqref="J26">
    <cfRule type="cellIs" dxfId="181" priority="22" stopIfTrue="1" operator="equal">
      <formula>""</formula>
    </cfRule>
  </conditionalFormatting>
  <conditionalFormatting sqref="E26">
    <cfRule type="cellIs" dxfId="180" priority="21" stopIfTrue="1" operator="equal">
      <formula>""</formula>
    </cfRule>
  </conditionalFormatting>
  <conditionalFormatting sqref="J26">
    <cfRule type="cellIs" dxfId="179" priority="20" stopIfTrue="1" operator="equal">
      <formula>""</formula>
    </cfRule>
  </conditionalFormatting>
  <dataValidations count="4">
    <dataValidation imeMode="off" allowBlank="1" showDropDown="0" showInputMessage="1" showErrorMessage="1" sqref="P29:S34 E27:L27 P26:S27 P25:R25 E30:L30 E32:L32 E34:L34 M14:S14 J9 G9 D9 N8:S8"/>
    <dataValidation imeMode="hiragana" allowBlank="1" showDropDown="0" showInputMessage="1" showErrorMessage="1" sqref="J33 E33 J31 E31 E29 J29 B21:S22 B25:J25 J26 E26 G14:I14"/>
    <dataValidation type="list" allowBlank="1" showDropDown="0" showInputMessage="1" showErrorMessage="1" sqref="P35 E28 P28 E35">
      <formula1>"✔"</formula1>
    </dataValidation>
    <dataValidation type="list" allowBlank="1" showDropDown="0" showInputMessage="1" showErrorMessage="1" sqref="U2">
      <formula1>"訓練実施機関の概要,２．訓練実施機関"</formula1>
    </dataValidation>
  </dataValidations>
  <printOptions horizontalCentered="1"/>
  <pageMargins left="0.39370078740157483" right="0.39370078740157483" top="0.39370078740157483" bottom="0.39370078740157483" header="0.19685039370078741" footer="0.19685039370078741"/>
  <pageSetup paperSize="9" scale="76" fitToWidth="1" fitToHeight="1" orientation="portrait" usePrinterDefaults="1" r:id="rId1"/>
  <headerFooter scaleWithDoc="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17">
    <pageSetUpPr fitToPage="1"/>
  </sheetPr>
  <dimension ref="A1:U115"/>
  <sheetViews>
    <sheetView view="pageBreakPreview" topLeftCell="A16" zoomScale="70" zoomScaleNormal="70" zoomScaleSheetLayoutView="70" workbookViewId="0">
      <selection activeCell="S34" sqref="S34"/>
    </sheetView>
  </sheetViews>
  <sheetFormatPr defaultRowHeight="13.5"/>
  <cols>
    <col min="1" max="1" width="6.125" style="44" customWidth="1"/>
    <col min="2" max="2" width="16.875" style="44" customWidth="1"/>
    <col min="3" max="3" width="28.125" style="488" customWidth="1"/>
    <col min="4" max="4" width="12.5" style="44" customWidth="1"/>
    <col min="5" max="5" width="5" style="55" customWidth="1"/>
    <col min="6" max="6" width="12.375" style="44" customWidth="1"/>
    <col min="7" max="7" width="8.875" style="44" customWidth="1"/>
    <col min="8" max="11" width="9" style="44" customWidth="1"/>
    <col min="12" max="12" width="11.375" style="2" customWidth="1"/>
    <col min="13" max="13" width="7.5" style="2" customWidth="1"/>
    <col min="14" max="254" width="9" style="44" customWidth="1"/>
    <col min="255" max="255" width="2.75" style="44" customWidth="1"/>
    <col min="256" max="256" width="22" style="44" customWidth="1"/>
    <col min="257" max="257" width="17.125" style="44" customWidth="1"/>
    <col min="258" max="258" width="25.375" style="44" customWidth="1"/>
    <col min="259" max="259" width="28.125" style="44" customWidth="1"/>
    <col min="260" max="260" width="12.5" style="44" customWidth="1"/>
    <col min="261" max="261" width="5" style="44" customWidth="1"/>
    <col min="262" max="262" width="12.375" style="44" customWidth="1"/>
    <col min="263" max="263" width="8.875" style="44" customWidth="1"/>
    <col min="264" max="268" width="9" style="44" customWidth="1"/>
    <col min="269" max="269" width="7.5" style="44" customWidth="1"/>
    <col min="270" max="510" width="9" style="44" customWidth="1"/>
    <col min="511" max="511" width="2.75" style="44" customWidth="1"/>
    <col min="512" max="512" width="22" style="44" customWidth="1"/>
    <col min="513" max="513" width="17.125" style="44" customWidth="1"/>
    <col min="514" max="514" width="25.375" style="44" customWidth="1"/>
    <col min="515" max="515" width="28.125" style="44" customWidth="1"/>
    <col min="516" max="516" width="12.5" style="44" customWidth="1"/>
    <col min="517" max="517" width="5" style="44" customWidth="1"/>
    <col min="518" max="518" width="12.375" style="44" customWidth="1"/>
    <col min="519" max="519" width="8.875" style="44" customWidth="1"/>
    <col min="520" max="524" width="9" style="44" customWidth="1"/>
    <col min="525" max="525" width="7.5" style="44" customWidth="1"/>
    <col min="526" max="766" width="9" style="44" customWidth="1"/>
    <col min="767" max="767" width="2.75" style="44" customWidth="1"/>
    <col min="768" max="768" width="22" style="44" customWidth="1"/>
    <col min="769" max="769" width="17.125" style="44" customWidth="1"/>
    <col min="770" max="770" width="25.375" style="44" customWidth="1"/>
    <col min="771" max="771" width="28.125" style="44" customWidth="1"/>
    <col min="772" max="772" width="12.5" style="44" customWidth="1"/>
    <col min="773" max="773" width="5" style="44" customWidth="1"/>
    <col min="774" max="774" width="12.375" style="44" customWidth="1"/>
    <col min="775" max="775" width="8.875" style="44" customWidth="1"/>
    <col min="776" max="780" width="9" style="44" customWidth="1"/>
    <col min="781" max="781" width="7.5" style="44" customWidth="1"/>
    <col min="782" max="1022" width="9" style="44" customWidth="1"/>
    <col min="1023" max="1023" width="2.75" style="44" customWidth="1"/>
    <col min="1024" max="1024" width="22" style="44" customWidth="1"/>
    <col min="1025" max="1025" width="17.125" style="44" customWidth="1"/>
    <col min="1026" max="1026" width="25.375" style="44" customWidth="1"/>
    <col min="1027" max="1027" width="28.125" style="44" customWidth="1"/>
    <col min="1028" max="1028" width="12.5" style="44" customWidth="1"/>
    <col min="1029" max="1029" width="5" style="44" customWidth="1"/>
    <col min="1030" max="1030" width="12.375" style="44" customWidth="1"/>
    <col min="1031" max="1031" width="8.875" style="44" customWidth="1"/>
    <col min="1032" max="1036" width="9" style="44" customWidth="1"/>
    <col min="1037" max="1037" width="7.5" style="44" customWidth="1"/>
    <col min="1038" max="1278" width="9" style="44" customWidth="1"/>
    <col min="1279" max="1279" width="2.75" style="44" customWidth="1"/>
    <col min="1280" max="1280" width="22" style="44" customWidth="1"/>
    <col min="1281" max="1281" width="17.125" style="44" customWidth="1"/>
    <col min="1282" max="1282" width="25.375" style="44" customWidth="1"/>
    <col min="1283" max="1283" width="28.125" style="44" customWidth="1"/>
    <col min="1284" max="1284" width="12.5" style="44" customWidth="1"/>
    <col min="1285" max="1285" width="5" style="44" customWidth="1"/>
    <col min="1286" max="1286" width="12.375" style="44" customWidth="1"/>
    <col min="1287" max="1287" width="8.875" style="44" customWidth="1"/>
    <col min="1288" max="1292" width="9" style="44" customWidth="1"/>
    <col min="1293" max="1293" width="7.5" style="44" customWidth="1"/>
    <col min="1294" max="1534" width="9" style="44" customWidth="1"/>
    <col min="1535" max="1535" width="2.75" style="44" customWidth="1"/>
    <col min="1536" max="1536" width="22" style="44" customWidth="1"/>
    <col min="1537" max="1537" width="17.125" style="44" customWidth="1"/>
    <col min="1538" max="1538" width="25.375" style="44" customWidth="1"/>
    <col min="1539" max="1539" width="28.125" style="44" customWidth="1"/>
    <col min="1540" max="1540" width="12.5" style="44" customWidth="1"/>
    <col min="1541" max="1541" width="5" style="44" customWidth="1"/>
    <col min="1542" max="1542" width="12.375" style="44" customWidth="1"/>
    <col min="1543" max="1543" width="8.875" style="44" customWidth="1"/>
    <col min="1544" max="1548" width="9" style="44" customWidth="1"/>
    <col min="1549" max="1549" width="7.5" style="44" customWidth="1"/>
    <col min="1550" max="1790" width="9" style="44" customWidth="1"/>
    <col min="1791" max="1791" width="2.75" style="44" customWidth="1"/>
    <col min="1792" max="1792" width="22" style="44" customWidth="1"/>
    <col min="1793" max="1793" width="17.125" style="44" customWidth="1"/>
    <col min="1794" max="1794" width="25.375" style="44" customWidth="1"/>
    <col min="1795" max="1795" width="28.125" style="44" customWidth="1"/>
    <col min="1796" max="1796" width="12.5" style="44" customWidth="1"/>
    <col min="1797" max="1797" width="5" style="44" customWidth="1"/>
    <col min="1798" max="1798" width="12.375" style="44" customWidth="1"/>
    <col min="1799" max="1799" width="8.875" style="44" customWidth="1"/>
    <col min="1800" max="1804" width="9" style="44" customWidth="1"/>
    <col min="1805" max="1805" width="7.5" style="44" customWidth="1"/>
    <col min="1806" max="2046" width="9" style="44" customWidth="1"/>
    <col min="2047" max="2047" width="2.75" style="44" customWidth="1"/>
    <col min="2048" max="2048" width="22" style="44" customWidth="1"/>
    <col min="2049" max="2049" width="17.125" style="44" customWidth="1"/>
    <col min="2050" max="2050" width="25.375" style="44" customWidth="1"/>
    <col min="2051" max="2051" width="28.125" style="44" customWidth="1"/>
    <col min="2052" max="2052" width="12.5" style="44" customWidth="1"/>
    <col min="2053" max="2053" width="5" style="44" customWidth="1"/>
    <col min="2054" max="2054" width="12.375" style="44" customWidth="1"/>
    <col min="2055" max="2055" width="8.875" style="44" customWidth="1"/>
    <col min="2056" max="2060" width="9" style="44" customWidth="1"/>
    <col min="2061" max="2061" width="7.5" style="44" customWidth="1"/>
    <col min="2062" max="2302" width="9" style="44" customWidth="1"/>
    <col min="2303" max="2303" width="2.75" style="44" customWidth="1"/>
    <col min="2304" max="2304" width="22" style="44" customWidth="1"/>
    <col min="2305" max="2305" width="17.125" style="44" customWidth="1"/>
    <col min="2306" max="2306" width="25.375" style="44" customWidth="1"/>
    <col min="2307" max="2307" width="28.125" style="44" customWidth="1"/>
    <col min="2308" max="2308" width="12.5" style="44" customWidth="1"/>
    <col min="2309" max="2309" width="5" style="44" customWidth="1"/>
    <col min="2310" max="2310" width="12.375" style="44" customWidth="1"/>
    <col min="2311" max="2311" width="8.875" style="44" customWidth="1"/>
    <col min="2312" max="2316" width="9" style="44" customWidth="1"/>
    <col min="2317" max="2317" width="7.5" style="44" customWidth="1"/>
    <col min="2318" max="2558" width="9" style="44" customWidth="1"/>
    <col min="2559" max="2559" width="2.75" style="44" customWidth="1"/>
    <col min="2560" max="2560" width="22" style="44" customWidth="1"/>
    <col min="2561" max="2561" width="17.125" style="44" customWidth="1"/>
    <col min="2562" max="2562" width="25.375" style="44" customWidth="1"/>
    <col min="2563" max="2563" width="28.125" style="44" customWidth="1"/>
    <col min="2564" max="2564" width="12.5" style="44" customWidth="1"/>
    <col min="2565" max="2565" width="5" style="44" customWidth="1"/>
    <col min="2566" max="2566" width="12.375" style="44" customWidth="1"/>
    <col min="2567" max="2567" width="8.875" style="44" customWidth="1"/>
    <col min="2568" max="2572" width="9" style="44" customWidth="1"/>
    <col min="2573" max="2573" width="7.5" style="44" customWidth="1"/>
    <col min="2574" max="2814" width="9" style="44" customWidth="1"/>
    <col min="2815" max="2815" width="2.75" style="44" customWidth="1"/>
    <col min="2816" max="2816" width="22" style="44" customWidth="1"/>
    <col min="2817" max="2817" width="17.125" style="44" customWidth="1"/>
    <col min="2818" max="2818" width="25.375" style="44" customWidth="1"/>
    <col min="2819" max="2819" width="28.125" style="44" customWidth="1"/>
    <col min="2820" max="2820" width="12.5" style="44" customWidth="1"/>
    <col min="2821" max="2821" width="5" style="44" customWidth="1"/>
    <col min="2822" max="2822" width="12.375" style="44" customWidth="1"/>
    <col min="2823" max="2823" width="8.875" style="44" customWidth="1"/>
    <col min="2824" max="2828" width="9" style="44" customWidth="1"/>
    <col min="2829" max="2829" width="7.5" style="44" customWidth="1"/>
    <col min="2830" max="3070" width="9" style="44" customWidth="1"/>
    <col min="3071" max="3071" width="2.75" style="44" customWidth="1"/>
    <col min="3072" max="3072" width="22" style="44" customWidth="1"/>
    <col min="3073" max="3073" width="17.125" style="44" customWidth="1"/>
    <col min="3074" max="3074" width="25.375" style="44" customWidth="1"/>
    <col min="3075" max="3075" width="28.125" style="44" customWidth="1"/>
    <col min="3076" max="3076" width="12.5" style="44" customWidth="1"/>
    <col min="3077" max="3077" width="5" style="44" customWidth="1"/>
    <col min="3078" max="3078" width="12.375" style="44" customWidth="1"/>
    <col min="3079" max="3079" width="8.875" style="44" customWidth="1"/>
    <col min="3080" max="3084" width="9" style="44" customWidth="1"/>
    <col min="3085" max="3085" width="7.5" style="44" customWidth="1"/>
    <col min="3086" max="3326" width="9" style="44" customWidth="1"/>
    <col min="3327" max="3327" width="2.75" style="44" customWidth="1"/>
    <col min="3328" max="3328" width="22" style="44" customWidth="1"/>
    <col min="3329" max="3329" width="17.125" style="44" customWidth="1"/>
    <col min="3330" max="3330" width="25.375" style="44" customWidth="1"/>
    <col min="3331" max="3331" width="28.125" style="44" customWidth="1"/>
    <col min="3332" max="3332" width="12.5" style="44" customWidth="1"/>
    <col min="3333" max="3333" width="5" style="44" customWidth="1"/>
    <col min="3334" max="3334" width="12.375" style="44" customWidth="1"/>
    <col min="3335" max="3335" width="8.875" style="44" customWidth="1"/>
    <col min="3336" max="3340" width="9" style="44" customWidth="1"/>
    <col min="3341" max="3341" width="7.5" style="44" customWidth="1"/>
    <col min="3342" max="3582" width="9" style="44" customWidth="1"/>
    <col min="3583" max="3583" width="2.75" style="44" customWidth="1"/>
    <col min="3584" max="3584" width="22" style="44" customWidth="1"/>
    <col min="3585" max="3585" width="17.125" style="44" customWidth="1"/>
    <col min="3586" max="3586" width="25.375" style="44" customWidth="1"/>
    <col min="3587" max="3587" width="28.125" style="44" customWidth="1"/>
    <col min="3588" max="3588" width="12.5" style="44" customWidth="1"/>
    <col min="3589" max="3589" width="5" style="44" customWidth="1"/>
    <col min="3590" max="3590" width="12.375" style="44" customWidth="1"/>
    <col min="3591" max="3591" width="8.875" style="44" customWidth="1"/>
    <col min="3592" max="3596" width="9" style="44" customWidth="1"/>
    <col min="3597" max="3597" width="7.5" style="44" customWidth="1"/>
    <col min="3598" max="3838" width="9" style="44" customWidth="1"/>
    <col min="3839" max="3839" width="2.75" style="44" customWidth="1"/>
    <col min="3840" max="3840" width="22" style="44" customWidth="1"/>
    <col min="3841" max="3841" width="17.125" style="44" customWidth="1"/>
    <col min="3842" max="3842" width="25.375" style="44" customWidth="1"/>
    <col min="3843" max="3843" width="28.125" style="44" customWidth="1"/>
    <col min="3844" max="3844" width="12.5" style="44" customWidth="1"/>
    <col min="3845" max="3845" width="5" style="44" customWidth="1"/>
    <col min="3846" max="3846" width="12.375" style="44" customWidth="1"/>
    <col min="3847" max="3847" width="8.875" style="44" customWidth="1"/>
    <col min="3848" max="3852" width="9" style="44" customWidth="1"/>
    <col min="3853" max="3853" width="7.5" style="44" customWidth="1"/>
    <col min="3854" max="4094" width="9" style="44" customWidth="1"/>
    <col min="4095" max="4095" width="2.75" style="44" customWidth="1"/>
    <col min="4096" max="4096" width="22" style="44" customWidth="1"/>
    <col min="4097" max="4097" width="17.125" style="44" customWidth="1"/>
    <col min="4098" max="4098" width="25.375" style="44" customWidth="1"/>
    <col min="4099" max="4099" width="28.125" style="44" customWidth="1"/>
    <col min="4100" max="4100" width="12.5" style="44" customWidth="1"/>
    <col min="4101" max="4101" width="5" style="44" customWidth="1"/>
    <col min="4102" max="4102" width="12.375" style="44" customWidth="1"/>
    <col min="4103" max="4103" width="8.875" style="44" customWidth="1"/>
    <col min="4104" max="4108" width="9" style="44" customWidth="1"/>
    <col min="4109" max="4109" width="7.5" style="44" customWidth="1"/>
    <col min="4110" max="4350" width="9" style="44" customWidth="1"/>
    <col min="4351" max="4351" width="2.75" style="44" customWidth="1"/>
    <col min="4352" max="4352" width="22" style="44" customWidth="1"/>
    <col min="4353" max="4353" width="17.125" style="44" customWidth="1"/>
    <col min="4354" max="4354" width="25.375" style="44" customWidth="1"/>
    <col min="4355" max="4355" width="28.125" style="44" customWidth="1"/>
    <col min="4356" max="4356" width="12.5" style="44" customWidth="1"/>
    <col min="4357" max="4357" width="5" style="44" customWidth="1"/>
    <col min="4358" max="4358" width="12.375" style="44" customWidth="1"/>
    <col min="4359" max="4359" width="8.875" style="44" customWidth="1"/>
    <col min="4360" max="4364" width="9" style="44" customWidth="1"/>
    <col min="4365" max="4365" width="7.5" style="44" customWidth="1"/>
    <col min="4366" max="4606" width="9" style="44" customWidth="1"/>
    <col min="4607" max="4607" width="2.75" style="44" customWidth="1"/>
    <col min="4608" max="4608" width="22" style="44" customWidth="1"/>
    <col min="4609" max="4609" width="17.125" style="44" customWidth="1"/>
    <col min="4610" max="4610" width="25.375" style="44" customWidth="1"/>
    <col min="4611" max="4611" width="28.125" style="44" customWidth="1"/>
    <col min="4612" max="4612" width="12.5" style="44" customWidth="1"/>
    <col min="4613" max="4613" width="5" style="44" customWidth="1"/>
    <col min="4614" max="4614" width="12.375" style="44" customWidth="1"/>
    <col min="4615" max="4615" width="8.875" style="44" customWidth="1"/>
    <col min="4616" max="4620" width="9" style="44" customWidth="1"/>
    <col min="4621" max="4621" width="7.5" style="44" customWidth="1"/>
    <col min="4622" max="4862" width="9" style="44" customWidth="1"/>
    <col min="4863" max="4863" width="2.75" style="44" customWidth="1"/>
    <col min="4864" max="4864" width="22" style="44" customWidth="1"/>
    <col min="4865" max="4865" width="17.125" style="44" customWidth="1"/>
    <col min="4866" max="4866" width="25.375" style="44" customWidth="1"/>
    <col min="4867" max="4867" width="28.125" style="44" customWidth="1"/>
    <col min="4868" max="4868" width="12.5" style="44" customWidth="1"/>
    <col min="4869" max="4869" width="5" style="44" customWidth="1"/>
    <col min="4870" max="4870" width="12.375" style="44" customWidth="1"/>
    <col min="4871" max="4871" width="8.875" style="44" customWidth="1"/>
    <col min="4872" max="4876" width="9" style="44" customWidth="1"/>
    <col min="4877" max="4877" width="7.5" style="44" customWidth="1"/>
    <col min="4878" max="5118" width="9" style="44" customWidth="1"/>
    <col min="5119" max="5119" width="2.75" style="44" customWidth="1"/>
    <col min="5120" max="5120" width="22" style="44" customWidth="1"/>
    <col min="5121" max="5121" width="17.125" style="44" customWidth="1"/>
    <col min="5122" max="5122" width="25.375" style="44" customWidth="1"/>
    <col min="5123" max="5123" width="28.125" style="44" customWidth="1"/>
    <col min="5124" max="5124" width="12.5" style="44" customWidth="1"/>
    <col min="5125" max="5125" width="5" style="44" customWidth="1"/>
    <col min="5126" max="5126" width="12.375" style="44" customWidth="1"/>
    <col min="5127" max="5127" width="8.875" style="44" customWidth="1"/>
    <col min="5128" max="5132" width="9" style="44" customWidth="1"/>
    <col min="5133" max="5133" width="7.5" style="44" customWidth="1"/>
    <col min="5134" max="5374" width="9" style="44" customWidth="1"/>
    <col min="5375" max="5375" width="2.75" style="44" customWidth="1"/>
    <col min="5376" max="5376" width="22" style="44" customWidth="1"/>
    <col min="5377" max="5377" width="17.125" style="44" customWidth="1"/>
    <col min="5378" max="5378" width="25.375" style="44" customWidth="1"/>
    <col min="5379" max="5379" width="28.125" style="44" customWidth="1"/>
    <col min="5380" max="5380" width="12.5" style="44" customWidth="1"/>
    <col min="5381" max="5381" width="5" style="44" customWidth="1"/>
    <col min="5382" max="5382" width="12.375" style="44" customWidth="1"/>
    <col min="5383" max="5383" width="8.875" style="44" customWidth="1"/>
    <col min="5384" max="5388" width="9" style="44" customWidth="1"/>
    <col min="5389" max="5389" width="7.5" style="44" customWidth="1"/>
    <col min="5390" max="5630" width="9" style="44" customWidth="1"/>
    <col min="5631" max="5631" width="2.75" style="44" customWidth="1"/>
    <col min="5632" max="5632" width="22" style="44" customWidth="1"/>
    <col min="5633" max="5633" width="17.125" style="44" customWidth="1"/>
    <col min="5634" max="5634" width="25.375" style="44" customWidth="1"/>
    <col min="5635" max="5635" width="28.125" style="44" customWidth="1"/>
    <col min="5636" max="5636" width="12.5" style="44" customWidth="1"/>
    <col min="5637" max="5637" width="5" style="44" customWidth="1"/>
    <col min="5638" max="5638" width="12.375" style="44" customWidth="1"/>
    <col min="5639" max="5639" width="8.875" style="44" customWidth="1"/>
    <col min="5640" max="5644" width="9" style="44" customWidth="1"/>
    <col min="5645" max="5645" width="7.5" style="44" customWidth="1"/>
    <col min="5646" max="5886" width="9" style="44" customWidth="1"/>
    <col min="5887" max="5887" width="2.75" style="44" customWidth="1"/>
    <col min="5888" max="5888" width="22" style="44" customWidth="1"/>
    <col min="5889" max="5889" width="17.125" style="44" customWidth="1"/>
    <col min="5890" max="5890" width="25.375" style="44" customWidth="1"/>
    <col min="5891" max="5891" width="28.125" style="44" customWidth="1"/>
    <col min="5892" max="5892" width="12.5" style="44" customWidth="1"/>
    <col min="5893" max="5893" width="5" style="44" customWidth="1"/>
    <col min="5894" max="5894" width="12.375" style="44" customWidth="1"/>
    <col min="5895" max="5895" width="8.875" style="44" customWidth="1"/>
    <col min="5896" max="5900" width="9" style="44" customWidth="1"/>
    <col min="5901" max="5901" width="7.5" style="44" customWidth="1"/>
    <col min="5902" max="6142" width="9" style="44" customWidth="1"/>
    <col min="6143" max="6143" width="2.75" style="44" customWidth="1"/>
    <col min="6144" max="6144" width="22" style="44" customWidth="1"/>
    <col min="6145" max="6145" width="17.125" style="44" customWidth="1"/>
    <col min="6146" max="6146" width="25.375" style="44" customWidth="1"/>
    <col min="6147" max="6147" width="28.125" style="44" customWidth="1"/>
    <col min="6148" max="6148" width="12.5" style="44" customWidth="1"/>
    <col min="6149" max="6149" width="5" style="44" customWidth="1"/>
    <col min="6150" max="6150" width="12.375" style="44" customWidth="1"/>
    <col min="6151" max="6151" width="8.875" style="44" customWidth="1"/>
    <col min="6152" max="6156" width="9" style="44" customWidth="1"/>
    <col min="6157" max="6157" width="7.5" style="44" customWidth="1"/>
    <col min="6158" max="6398" width="9" style="44" customWidth="1"/>
    <col min="6399" max="6399" width="2.75" style="44" customWidth="1"/>
    <col min="6400" max="6400" width="22" style="44" customWidth="1"/>
    <col min="6401" max="6401" width="17.125" style="44" customWidth="1"/>
    <col min="6402" max="6402" width="25.375" style="44" customWidth="1"/>
    <col min="6403" max="6403" width="28.125" style="44" customWidth="1"/>
    <col min="6404" max="6404" width="12.5" style="44" customWidth="1"/>
    <col min="6405" max="6405" width="5" style="44" customWidth="1"/>
    <col min="6406" max="6406" width="12.375" style="44" customWidth="1"/>
    <col min="6407" max="6407" width="8.875" style="44" customWidth="1"/>
    <col min="6408" max="6412" width="9" style="44" customWidth="1"/>
    <col min="6413" max="6413" width="7.5" style="44" customWidth="1"/>
    <col min="6414" max="6654" width="9" style="44" customWidth="1"/>
    <col min="6655" max="6655" width="2.75" style="44" customWidth="1"/>
    <col min="6656" max="6656" width="22" style="44" customWidth="1"/>
    <col min="6657" max="6657" width="17.125" style="44" customWidth="1"/>
    <col min="6658" max="6658" width="25.375" style="44" customWidth="1"/>
    <col min="6659" max="6659" width="28.125" style="44" customWidth="1"/>
    <col min="6660" max="6660" width="12.5" style="44" customWidth="1"/>
    <col min="6661" max="6661" width="5" style="44" customWidth="1"/>
    <col min="6662" max="6662" width="12.375" style="44" customWidth="1"/>
    <col min="6663" max="6663" width="8.875" style="44" customWidth="1"/>
    <col min="6664" max="6668" width="9" style="44" customWidth="1"/>
    <col min="6669" max="6669" width="7.5" style="44" customWidth="1"/>
    <col min="6670" max="6910" width="9" style="44" customWidth="1"/>
    <col min="6911" max="6911" width="2.75" style="44" customWidth="1"/>
    <col min="6912" max="6912" width="22" style="44" customWidth="1"/>
    <col min="6913" max="6913" width="17.125" style="44" customWidth="1"/>
    <col min="6914" max="6914" width="25.375" style="44" customWidth="1"/>
    <col min="6915" max="6915" width="28.125" style="44" customWidth="1"/>
    <col min="6916" max="6916" width="12.5" style="44" customWidth="1"/>
    <col min="6917" max="6917" width="5" style="44" customWidth="1"/>
    <col min="6918" max="6918" width="12.375" style="44" customWidth="1"/>
    <col min="6919" max="6919" width="8.875" style="44" customWidth="1"/>
    <col min="6920" max="6924" width="9" style="44" customWidth="1"/>
    <col min="6925" max="6925" width="7.5" style="44" customWidth="1"/>
    <col min="6926" max="7166" width="9" style="44" customWidth="1"/>
    <col min="7167" max="7167" width="2.75" style="44" customWidth="1"/>
    <col min="7168" max="7168" width="22" style="44" customWidth="1"/>
    <col min="7169" max="7169" width="17.125" style="44" customWidth="1"/>
    <col min="7170" max="7170" width="25.375" style="44" customWidth="1"/>
    <col min="7171" max="7171" width="28.125" style="44" customWidth="1"/>
    <col min="7172" max="7172" width="12.5" style="44" customWidth="1"/>
    <col min="7173" max="7173" width="5" style="44" customWidth="1"/>
    <col min="7174" max="7174" width="12.375" style="44" customWidth="1"/>
    <col min="7175" max="7175" width="8.875" style="44" customWidth="1"/>
    <col min="7176" max="7180" width="9" style="44" customWidth="1"/>
    <col min="7181" max="7181" width="7.5" style="44" customWidth="1"/>
    <col min="7182" max="7422" width="9" style="44" customWidth="1"/>
    <col min="7423" max="7423" width="2.75" style="44" customWidth="1"/>
    <col min="7424" max="7424" width="22" style="44" customWidth="1"/>
    <col min="7425" max="7425" width="17.125" style="44" customWidth="1"/>
    <col min="7426" max="7426" width="25.375" style="44" customWidth="1"/>
    <col min="7427" max="7427" width="28.125" style="44" customWidth="1"/>
    <col min="7428" max="7428" width="12.5" style="44" customWidth="1"/>
    <col min="7429" max="7429" width="5" style="44" customWidth="1"/>
    <col min="7430" max="7430" width="12.375" style="44" customWidth="1"/>
    <col min="7431" max="7431" width="8.875" style="44" customWidth="1"/>
    <col min="7432" max="7436" width="9" style="44" customWidth="1"/>
    <col min="7437" max="7437" width="7.5" style="44" customWidth="1"/>
    <col min="7438" max="7678" width="9" style="44" customWidth="1"/>
    <col min="7679" max="7679" width="2.75" style="44" customWidth="1"/>
    <col min="7680" max="7680" width="22" style="44" customWidth="1"/>
    <col min="7681" max="7681" width="17.125" style="44" customWidth="1"/>
    <col min="7682" max="7682" width="25.375" style="44" customWidth="1"/>
    <col min="7683" max="7683" width="28.125" style="44" customWidth="1"/>
    <col min="7684" max="7684" width="12.5" style="44" customWidth="1"/>
    <col min="7685" max="7685" width="5" style="44" customWidth="1"/>
    <col min="7686" max="7686" width="12.375" style="44" customWidth="1"/>
    <col min="7687" max="7687" width="8.875" style="44" customWidth="1"/>
    <col min="7688" max="7692" width="9" style="44" customWidth="1"/>
    <col min="7693" max="7693" width="7.5" style="44" customWidth="1"/>
    <col min="7694" max="7934" width="9" style="44" customWidth="1"/>
    <col min="7935" max="7935" width="2.75" style="44" customWidth="1"/>
    <col min="7936" max="7936" width="22" style="44" customWidth="1"/>
    <col min="7937" max="7937" width="17.125" style="44" customWidth="1"/>
    <col min="7938" max="7938" width="25.375" style="44" customWidth="1"/>
    <col min="7939" max="7939" width="28.125" style="44" customWidth="1"/>
    <col min="7940" max="7940" width="12.5" style="44" customWidth="1"/>
    <col min="7941" max="7941" width="5" style="44" customWidth="1"/>
    <col min="7942" max="7942" width="12.375" style="44" customWidth="1"/>
    <col min="7943" max="7943" width="8.875" style="44" customWidth="1"/>
    <col min="7944" max="7948" width="9" style="44" customWidth="1"/>
    <col min="7949" max="7949" width="7.5" style="44" customWidth="1"/>
    <col min="7950" max="8190" width="9" style="44" customWidth="1"/>
    <col min="8191" max="8191" width="2.75" style="44" customWidth="1"/>
    <col min="8192" max="8192" width="22" style="44" customWidth="1"/>
    <col min="8193" max="8193" width="17.125" style="44" customWidth="1"/>
    <col min="8194" max="8194" width="25.375" style="44" customWidth="1"/>
    <col min="8195" max="8195" width="28.125" style="44" customWidth="1"/>
    <col min="8196" max="8196" width="12.5" style="44" customWidth="1"/>
    <col min="8197" max="8197" width="5" style="44" customWidth="1"/>
    <col min="8198" max="8198" width="12.375" style="44" customWidth="1"/>
    <col min="8199" max="8199" width="8.875" style="44" customWidth="1"/>
    <col min="8200" max="8204" width="9" style="44" customWidth="1"/>
    <col min="8205" max="8205" width="7.5" style="44" customWidth="1"/>
    <col min="8206" max="8446" width="9" style="44" customWidth="1"/>
    <col min="8447" max="8447" width="2.75" style="44" customWidth="1"/>
    <col min="8448" max="8448" width="22" style="44" customWidth="1"/>
    <col min="8449" max="8449" width="17.125" style="44" customWidth="1"/>
    <col min="8450" max="8450" width="25.375" style="44" customWidth="1"/>
    <col min="8451" max="8451" width="28.125" style="44" customWidth="1"/>
    <col min="8452" max="8452" width="12.5" style="44" customWidth="1"/>
    <col min="8453" max="8453" width="5" style="44" customWidth="1"/>
    <col min="8454" max="8454" width="12.375" style="44" customWidth="1"/>
    <col min="8455" max="8455" width="8.875" style="44" customWidth="1"/>
    <col min="8456" max="8460" width="9" style="44" customWidth="1"/>
    <col min="8461" max="8461" width="7.5" style="44" customWidth="1"/>
    <col min="8462" max="8702" width="9" style="44" customWidth="1"/>
    <col min="8703" max="8703" width="2.75" style="44" customWidth="1"/>
    <col min="8704" max="8704" width="22" style="44" customWidth="1"/>
    <col min="8705" max="8705" width="17.125" style="44" customWidth="1"/>
    <col min="8706" max="8706" width="25.375" style="44" customWidth="1"/>
    <col min="8707" max="8707" width="28.125" style="44" customWidth="1"/>
    <col min="8708" max="8708" width="12.5" style="44" customWidth="1"/>
    <col min="8709" max="8709" width="5" style="44" customWidth="1"/>
    <col min="8710" max="8710" width="12.375" style="44" customWidth="1"/>
    <col min="8711" max="8711" width="8.875" style="44" customWidth="1"/>
    <col min="8712" max="8716" width="9" style="44" customWidth="1"/>
    <col min="8717" max="8717" width="7.5" style="44" customWidth="1"/>
    <col min="8718" max="8958" width="9" style="44" customWidth="1"/>
    <col min="8959" max="8959" width="2.75" style="44" customWidth="1"/>
    <col min="8960" max="8960" width="22" style="44" customWidth="1"/>
    <col min="8961" max="8961" width="17.125" style="44" customWidth="1"/>
    <col min="8962" max="8962" width="25.375" style="44" customWidth="1"/>
    <col min="8963" max="8963" width="28.125" style="44" customWidth="1"/>
    <col min="8964" max="8964" width="12.5" style="44" customWidth="1"/>
    <col min="8965" max="8965" width="5" style="44" customWidth="1"/>
    <col min="8966" max="8966" width="12.375" style="44" customWidth="1"/>
    <col min="8967" max="8967" width="8.875" style="44" customWidth="1"/>
    <col min="8968" max="8972" width="9" style="44" customWidth="1"/>
    <col min="8973" max="8973" width="7.5" style="44" customWidth="1"/>
    <col min="8974" max="9214" width="9" style="44" customWidth="1"/>
    <col min="9215" max="9215" width="2.75" style="44" customWidth="1"/>
    <col min="9216" max="9216" width="22" style="44" customWidth="1"/>
    <col min="9217" max="9217" width="17.125" style="44" customWidth="1"/>
    <col min="9218" max="9218" width="25.375" style="44" customWidth="1"/>
    <col min="9219" max="9219" width="28.125" style="44" customWidth="1"/>
    <col min="9220" max="9220" width="12.5" style="44" customWidth="1"/>
    <col min="9221" max="9221" width="5" style="44" customWidth="1"/>
    <col min="9222" max="9222" width="12.375" style="44" customWidth="1"/>
    <col min="9223" max="9223" width="8.875" style="44" customWidth="1"/>
    <col min="9224" max="9228" width="9" style="44" customWidth="1"/>
    <col min="9229" max="9229" width="7.5" style="44" customWidth="1"/>
    <col min="9230" max="9470" width="9" style="44" customWidth="1"/>
    <col min="9471" max="9471" width="2.75" style="44" customWidth="1"/>
    <col min="9472" max="9472" width="22" style="44" customWidth="1"/>
    <col min="9473" max="9473" width="17.125" style="44" customWidth="1"/>
    <col min="9474" max="9474" width="25.375" style="44" customWidth="1"/>
    <col min="9475" max="9475" width="28.125" style="44" customWidth="1"/>
    <col min="9476" max="9476" width="12.5" style="44" customWidth="1"/>
    <col min="9477" max="9477" width="5" style="44" customWidth="1"/>
    <col min="9478" max="9478" width="12.375" style="44" customWidth="1"/>
    <col min="9479" max="9479" width="8.875" style="44" customWidth="1"/>
    <col min="9480" max="9484" width="9" style="44" customWidth="1"/>
    <col min="9485" max="9485" width="7.5" style="44" customWidth="1"/>
    <col min="9486" max="9726" width="9" style="44" customWidth="1"/>
    <col min="9727" max="9727" width="2.75" style="44" customWidth="1"/>
    <col min="9728" max="9728" width="22" style="44" customWidth="1"/>
    <col min="9729" max="9729" width="17.125" style="44" customWidth="1"/>
    <col min="9730" max="9730" width="25.375" style="44" customWidth="1"/>
    <col min="9731" max="9731" width="28.125" style="44" customWidth="1"/>
    <col min="9732" max="9732" width="12.5" style="44" customWidth="1"/>
    <col min="9733" max="9733" width="5" style="44" customWidth="1"/>
    <col min="9734" max="9734" width="12.375" style="44" customWidth="1"/>
    <col min="9735" max="9735" width="8.875" style="44" customWidth="1"/>
    <col min="9736" max="9740" width="9" style="44" customWidth="1"/>
    <col min="9741" max="9741" width="7.5" style="44" customWidth="1"/>
    <col min="9742" max="9982" width="9" style="44" customWidth="1"/>
    <col min="9983" max="9983" width="2.75" style="44" customWidth="1"/>
    <col min="9984" max="9984" width="22" style="44" customWidth="1"/>
    <col min="9985" max="9985" width="17.125" style="44" customWidth="1"/>
    <col min="9986" max="9986" width="25.375" style="44" customWidth="1"/>
    <col min="9987" max="9987" width="28.125" style="44" customWidth="1"/>
    <col min="9988" max="9988" width="12.5" style="44" customWidth="1"/>
    <col min="9989" max="9989" width="5" style="44" customWidth="1"/>
    <col min="9990" max="9990" width="12.375" style="44" customWidth="1"/>
    <col min="9991" max="9991" width="8.875" style="44" customWidth="1"/>
    <col min="9992" max="9996" width="9" style="44" customWidth="1"/>
    <col min="9997" max="9997" width="7.5" style="44" customWidth="1"/>
    <col min="9998" max="10238" width="9" style="44" customWidth="1"/>
    <col min="10239" max="10239" width="2.75" style="44" customWidth="1"/>
    <col min="10240" max="10240" width="22" style="44" customWidth="1"/>
    <col min="10241" max="10241" width="17.125" style="44" customWidth="1"/>
    <col min="10242" max="10242" width="25.375" style="44" customWidth="1"/>
    <col min="10243" max="10243" width="28.125" style="44" customWidth="1"/>
    <col min="10244" max="10244" width="12.5" style="44" customWidth="1"/>
    <col min="10245" max="10245" width="5" style="44" customWidth="1"/>
    <col min="10246" max="10246" width="12.375" style="44" customWidth="1"/>
    <col min="10247" max="10247" width="8.875" style="44" customWidth="1"/>
    <col min="10248" max="10252" width="9" style="44" customWidth="1"/>
    <col min="10253" max="10253" width="7.5" style="44" customWidth="1"/>
    <col min="10254" max="10494" width="9" style="44" customWidth="1"/>
    <col min="10495" max="10495" width="2.75" style="44" customWidth="1"/>
    <col min="10496" max="10496" width="22" style="44" customWidth="1"/>
    <col min="10497" max="10497" width="17.125" style="44" customWidth="1"/>
    <col min="10498" max="10498" width="25.375" style="44" customWidth="1"/>
    <col min="10499" max="10499" width="28.125" style="44" customWidth="1"/>
    <col min="10500" max="10500" width="12.5" style="44" customWidth="1"/>
    <col min="10501" max="10501" width="5" style="44" customWidth="1"/>
    <col min="10502" max="10502" width="12.375" style="44" customWidth="1"/>
    <col min="10503" max="10503" width="8.875" style="44" customWidth="1"/>
    <col min="10504" max="10508" width="9" style="44" customWidth="1"/>
    <col min="10509" max="10509" width="7.5" style="44" customWidth="1"/>
    <col min="10510" max="10750" width="9" style="44" customWidth="1"/>
    <col min="10751" max="10751" width="2.75" style="44" customWidth="1"/>
    <col min="10752" max="10752" width="22" style="44" customWidth="1"/>
    <col min="10753" max="10753" width="17.125" style="44" customWidth="1"/>
    <col min="10754" max="10754" width="25.375" style="44" customWidth="1"/>
    <col min="10755" max="10755" width="28.125" style="44" customWidth="1"/>
    <col min="10756" max="10756" width="12.5" style="44" customWidth="1"/>
    <col min="10757" max="10757" width="5" style="44" customWidth="1"/>
    <col min="10758" max="10758" width="12.375" style="44" customWidth="1"/>
    <col min="10759" max="10759" width="8.875" style="44" customWidth="1"/>
    <col min="10760" max="10764" width="9" style="44" customWidth="1"/>
    <col min="10765" max="10765" width="7.5" style="44" customWidth="1"/>
    <col min="10766" max="11006" width="9" style="44" customWidth="1"/>
    <col min="11007" max="11007" width="2.75" style="44" customWidth="1"/>
    <col min="11008" max="11008" width="22" style="44" customWidth="1"/>
    <col min="11009" max="11009" width="17.125" style="44" customWidth="1"/>
    <col min="11010" max="11010" width="25.375" style="44" customWidth="1"/>
    <col min="11011" max="11011" width="28.125" style="44" customWidth="1"/>
    <col min="11012" max="11012" width="12.5" style="44" customWidth="1"/>
    <col min="11013" max="11013" width="5" style="44" customWidth="1"/>
    <col min="11014" max="11014" width="12.375" style="44" customWidth="1"/>
    <col min="11015" max="11015" width="8.875" style="44" customWidth="1"/>
    <col min="11016" max="11020" width="9" style="44" customWidth="1"/>
    <col min="11021" max="11021" width="7.5" style="44" customWidth="1"/>
    <col min="11022" max="11262" width="9" style="44" customWidth="1"/>
    <col min="11263" max="11263" width="2.75" style="44" customWidth="1"/>
    <col min="11264" max="11264" width="22" style="44" customWidth="1"/>
    <col min="11265" max="11265" width="17.125" style="44" customWidth="1"/>
    <col min="11266" max="11266" width="25.375" style="44" customWidth="1"/>
    <col min="11267" max="11267" width="28.125" style="44" customWidth="1"/>
    <col min="11268" max="11268" width="12.5" style="44" customWidth="1"/>
    <col min="11269" max="11269" width="5" style="44" customWidth="1"/>
    <col min="11270" max="11270" width="12.375" style="44" customWidth="1"/>
    <col min="11271" max="11271" width="8.875" style="44" customWidth="1"/>
    <col min="11272" max="11276" width="9" style="44" customWidth="1"/>
    <col min="11277" max="11277" width="7.5" style="44" customWidth="1"/>
    <col min="11278" max="11518" width="9" style="44" customWidth="1"/>
    <col min="11519" max="11519" width="2.75" style="44" customWidth="1"/>
    <col min="11520" max="11520" width="22" style="44" customWidth="1"/>
    <col min="11521" max="11521" width="17.125" style="44" customWidth="1"/>
    <col min="11522" max="11522" width="25.375" style="44" customWidth="1"/>
    <col min="11523" max="11523" width="28.125" style="44" customWidth="1"/>
    <col min="11524" max="11524" width="12.5" style="44" customWidth="1"/>
    <col min="11525" max="11525" width="5" style="44" customWidth="1"/>
    <col min="11526" max="11526" width="12.375" style="44" customWidth="1"/>
    <col min="11527" max="11527" width="8.875" style="44" customWidth="1"/>
    <col min="11528" max="11532" width="9" style="44" customWidth="1"/>
    <col min="11533" max="11533" width="7.5" style="44" customWidth="1"/>
    <col min="11534" max="11774" width="9" style="44" customWidth="1"/>
    <col min="11775" max="11775" width="2.75" style="44" customWidth="1"/>
    <col min="11776" max="11776" width="22" style="44" customWidth="1"/>
    <col min="11777" max="11777" width="17.125" style="44" customWidth="1"/>
    <col min="11778" max="11778" width="25.375" style="44" customWidth="1"/>
    <col min="11779" max="11779" width="28.125" style="44" customWidth="1"/>
    <col min="11780" max="11780" width="12.5" style="44" customWidth="1"/>
    <col min="11781" max="11781" width="5" style="44" customWidth="1"/>
    <col min="11782" max="11782" width="12.375" style="44" customWidth="1"/>
    <col min="11783" max="11783" width="8.875" style="44" customWidth="1"/>
    <col min="11784" max="11788" width="9" style="44" customWidth="1"/>
    <col min="11789" max="11789" width="7.5" style="44" customWidth="1"/>
    <col min="11790" max="12030" width="9" style="44" customWidth="1"/>
    <col min="12031" max="12031" width="2.75" style="44" customWidth="1"/>
    <col min="12032" max="12032" width="22" style="44" customWidth="1"/>
    <col min="12033" max="12033" width="17.125" style="44" customWidth="1"/>
    <col min="12034" max="12034" width="25.375" style="44" customWidth="1"/>
    <col min="12035" max="12035" width="28.125" style="44" customWidth="1"/>
    <col min="12036" max="12036" width="12.5" style="44" customWidth="1"/>
    <col min="12037" max="12037" width="5" style="44" customWidth="1"/>
    <col min="12038" max="12038" width="12.375" style="44" customWidth="1"/>
    <col min="12039" max="12039" width="8.875" style="44" customWidth="1"/>
    <col min="12040" max="12044" width="9" style="44" customWidth="1"/>
    <col min="12045" max="12045" width="7.5" style="44" customWidth="1"/>
    <col min="12046" max="12286" width="9" style="44" customWidth="1"/>
    <col min="12287" max="12287" width="2.75" style="44" customWidth="1"/>
    <col min="12288" max="12288" width="22" style="44" customWidth="1"/>
    <col min="12289" max="12289" width="17.125" style="44" customWidth="1"/>
    <col min="12290" max="12290" width="25.375" style="44" customWidth="1"/>
    <col min="12291" max="12291" width="28.125" style="44" customWidth="1"/>
    <col min="12292" max="12292" width="12.5" style="44" customWidth="1"/>
    <col min="12293" max="12293" width="5" style="44" customWidth="1"/>
    <col min="12294" max="12294" width="12.375" style="44" customWidth="1"/>
    <col min="12295" max="12295" width="8.875" style="44" customWidth="1"/>
    <col min="12296" max="12300" width="9" style="44" customWidth="1"/>
    <col min="12301" max="12301" width="7.5" style="44" customWidth="1"/>
    <col min="12302" max="12542" width="9" style="44" customWidth="1"/>
    <col min="12543" max="12543" width="2.75" style="44" customWidth="1"/>
    <col min="12544" max="12544" width="22" style="44" customWidth="1"/>
    <col min="12545" max="12545" width="17.125" style="44" customWidth="1"/>
    <col min="12546" max="12546" width="25.375" style="44" customWidth="1"/>
    <col min="12547" max="12547" width="28.125" style="44" customWidth="1"/>
    <col min="12548" max="12548" width="12.5" style="44" customWidth="1"/>
    <col min="12549" max="12549" width="5" style="44" customWidth="1"/>
    <col min="12550" max="12550" width="12.375" style="44" customWidth="1"/>
    <col min="12551" max="12551" width="8.875" style="44" customWidth="1"/>
    <col min="12552" max="12556" width="9" style="44" customWidth="1"/>
    <col min="12557" max="12557" width="7.5" style="44" customWidth="1"/>
    <col min="12558" max="12798" width="9" style="44" customWidth="1"/>
    <col min="12799" max="12799" width="2.75" style="44" customWidth="1"/>
    <col min="12800" max="12800" width="22" style="44" customWidth="1"/>
    <col min="12801" max="12801" width="17.125" style="44" customWidth="1"/>
    <col min="12802" max="12802" width="25.375" style="44" customWidth="1"/>
    <col min="12803" max="12803" width="28.125" style="44" customWidth="1"/>
    <col min="12804" max="12804" width="12.5" style="44" customWidth="1"/>
    <col min="12805" max="12805" width="5" style="44" customWidth="1"/>
    <col min="12806" max="12806" width="12.375" style="44" customWidth="1"/>
    <col min="12807" max="12807" width="8.875" style="44" customWidth="1"/>
    <col min="12808" max="12812" width="9" style="44" customWidth="1"/>
    <col min="12813" max="12813" width="7.5" style="44" customWidth="1"/>
    <col min="12814" max="13054" width="9" style="44" customWidth="1"/>
    <col min="13055" max="13055" width="2.75" style="44" customWidth="1"/>
    <col min="13056" max="13056" width="22" style="44" customWidth="1"/>
    <col min="13057" max="13057" width="17.125" style="44" customWidth="1"/>
    <col min="13058" max="13058" width="25.375" style="44" customWidth="1"/>
    <col min="13059" max="13059" width="28.125" style="44" customWidth="1"/>
    <col min="13060" max="13060" width="12.5" style="44" customWidth="1"/>
    <col min="13061" max="13061" width="5" style="44" customWidth="1"/>
    <col min="13062" max="13062" width="12.375" style="44" customWidth="1"/>
    <col min="13063" max="13063" width="8.875" style="44" customWidth="1"/>
    <col min="13064" max="13068" width="9" style="44" customWidth="1"/>
    <col min="13069" max="13069" width="7.5" style="44" customWidth="1"/>
    <col min="13070" max="13310" width="9" style="44" customWidth="1"/>
    <col min="13311" max="13311" width="2.75" style="44" customWidth="1"/>
    <col min="13312" max="13312" width="22" style="44" customWidth="1"/>
    <col min="13313" max="13313" width="17.125" style="44" customWidth="1"/>
    <col min="13314" max="13314" width="25.375" style="44" customWidth="1"/>
    <col min="13315" max="13315" width="28.125" style="44" customWidth="1"/>
    <col min="13316" max="13316" width="12.5" style="44" customWidth="1"/>
    <col min="13317" max="13317" width="5" style="44" customWidth="1"/>
    <col min="13318" max="13318" width="12.375" style="44" customWidth="1"/>
    <col min="13319" max="13319" width="8.875" style="44" customWidth="1"/>
    <col min="13320" max="13324" width="9" style="44" customWidth="1"/>
    <col min="13325" max="13325" width="7.5" style="44" customWidth="1"/>
    <col min="13326" max="13566" width="9" style="44" customWidth="1"/>
    <col min="13567" max="13567" width="2.75" style="44" customWidth="1"/>
    <col min="13568" max="13568" width="22" style="44" customWidth="1"/>
    <col min="13569" max="13569" width="17.125" style="44" customWidth="1"/>
    <col min="13570" max="13570" width="25.375" style="44" customWidth="1"/>
    <col min="13571" max="13571" width="28.125" style="44" customWidth="1"/>
    <col min="13572" max="13572" width="12.5" style="44" customWidth="1"/>
    <col min="13573" max="13573" width="5" style="44" customWidth="1"/>
    <col min="13574" max="13574" width="12.375" style="44" customWidth="1"/>
    <col min="13575" max="13575" width="8.875" style="44" customWidth="1"/>
    <col min="13576" max="13580" width="9" style="44" customWidth="1"/>
    <col min="13581" max="13581" width="7.5" style="44" customWidth="1"/>
    <col min="13582" max="13822" width="9" style="44" customWidth="1"/>
    <col min="13823" max="13823" width="2.75" style="44" customWidth="1"/>
    <col min="13824" max="13824" width="22" style="44" customWidth="1"/>
    <col min="13825" max="13825" width="17.125" style="44" customWidth="1"/>
    <col min="13826" max="13826" width="25.375" style="44" customWidth="1"/>
    <col min="13827" max="13827" width="28.125" style="44" customWidth="1"/>
    <col min="13828" max="13828" width="12.5" style="44" customWidth="1"/>
    <col min="13829" max="13829" width="5" style="44" customWidth="1"/>
    <col min="13830" max="13830" width="12.375" style="44" customWidth="1"/>
    <col min="13831" max="13831" width="8.875" style="44" customWidth="1"/>
    <col min="13832" max="13836" width="9" style="44" customWidth="1"/>
    <col min="13837" max="13837" width="7.5" style="44" customWidth="1"/>
    <col min="13838" max="14078" width="9" style="44" customWidth="1"/>
    <col min="14079" max="14079" width="2.75" style="44" customWidth="1"/>
    <col min="14080" max="14080" width="22" style="44" customWidth="1"/>
    <col min="14081" max="14081" width="17.125" style="44" customWidth="1"/>
    <col min="14082" max="14082" width="25.375" style="44" customWidth="1"/>
    <col min="14083" max="14083" width="28.125" style="44" customWidth="1"/>
    <col min="14084" max="14084" width="12.5" style="44" customWidth="1"/>
    <col min="14085" max="14085" width="5" style="44" customWidth="1"/>
    <col min="14086" max="14086" width="12.375" style="44" customWidth="1"/>
    <col min="14087" max="14087" width="8.875" style="44" customWidth="1"/>
    <col min="14088" max="14092" width="9" style="44" customWidth="1"/>
    <col min="14093" max="14093" width="7.5" style="44" customWidth="1"/>
    <col min="14094" max="14334" width="9" style="44" customWidth="1"/>
    <col min="14335" max="14335" width="2.75" style="44" customWidth="1"/>
    <col min="14336" max="14336" width="22" style="44" customWidth="1"/>
    <col min="14337" max="14337" width="17.125" style="44" customWidth="1"/>
    <col min="14338" max="14338" width="25.375" style="44" customWidth="1"/>
    <col min="14339" max="14339" width="28.125" style="44" customWidth="1"/>
    <col min="14340" max="14340" width="12.5" style="44" customWidth="1"/>
    <col min="14341" max="14341" width="5" style="44" customWidth="1"/>
    <col min="14342" max="14342" width="12.375" style="44" customWidth="1"/>
    <col min="14343" max="14343" width="8.875" style="44" customWidth="1"/>
    <col min="14344" max="14348" width="9" style="44" customWidth="1"/>
    <col min="14349" max="14349" width="7.5" style="44" customWidth="1"/>
    <col min="14350" max="14590" width="9" style="44" customWidth="1"/>
    <col min="14591" max="14591" width="2.75" style="44" customWidth="1"/>
    <col min="14592" max="14592" width="22" style="44" customWidth="1"/>
    <col min="14593" max="14593" width="17.125" style="44" customWidth="1"/>
    <col min="14594" max="14594" width="25.375" style="44" customWidth="1"/>
    <col min="14595" max="14595" width="28.125" style="44" customWidth="1"/>
    <col min="14596" max="14596" width="12.5" style="44" customWidth="1"/>
    <col min="14597" max="14597" width="5" style="44" customWidth="1"/>
    <col min="14598" max="14598" width="12.375" style="44" customWidth="1"/>
    <col min="14599" max="14599" width="8.875" style="44" customWidth="1"/>
    <col min="14600" max="14604" width="9" style="44" customWidth="1"/>
    <col min="14605" max="14605" width="7.5" style="44" customWidth="1"/>
    <col min="14606" max="14846" width="9" style="44" customWidth="1"/>
    <col min="14847" max="14847" width="2.75" style="44" customWidth="1"/>
    <col min="14848" max="14848" width="22" style="44" customWidth="1"/>
    <col min="14849" max="14849" width="17.125" style="44" customWidth="1"/>
    <col min="14850" max="14850" width="25.375" style="44" customWidth="1"/>
    <col min="14851" max="14851" width="28.125" style="44" customWidth="1"/>
    <col min="14852" max="14852" width="12.5" style="44" customWidth="1"/>
    <col min="14853" max="14853" width="5" style="44" customWidth="1"/>
    <col min="14854" max="14854" width="12.375" style="44" customWidth="1"/>
    <col min="14855" max="14855" width="8.875" style="44" customWidth="1"/>
    <col min="14856" max="14860" width="9" style="44" customWidth="1"/>
    <col min="14861" max="14861" width="7.5" style="44" customWidth="1"/>
    <col min="14862" max="15102" width="9" style="44" customWidth="1"/>
    <col min="15103" max="15103" width="2.75" style="44" customWidth="1"/>
    <col min="15104" max="15104" width="22" style="44" customWidth="1"/>
    <col min="15105" max="15105" width="17.125" style="44" customWidth="1"/>
    <col min="15106" max="15106" width="25.375" style="44" customWidth="1"/>
    <col min="15107" max="15107" width="28.125" style="44" customWidth="1"/>
    <col min="15108" max="15108" width="12.5" style="44" customWidth="1"/>
    <col min="15109" max="15109" width="5" style="44" customWidth="1"/>
    <col min="15110" max="15110" width="12.375" style="44" customWidth="1"/>
    <col min="15111" max="15111" width="8.875" style="44" customWidth="1"/>
    <col min="15112" max="15116" width="9" style="44" customWidth="1"/>
    <col min="15117" max="15117" width="7.5" style="44" customWidth="1"/>
    <col min="15118" max="15358" width="9" style="44" customWidth="1"/>
    <col min="15359" max="15359" width="2.75" style="44" customWidth="1"/>
    <col min="15360" max="15360" width="22" style="44" customWidth="1"/>
    <col min="15361" max="15361" width="17.125" style="44" customWidth="1"/>
    <col min="15362" max="15362" width="25.375" style="44" customWidth="1"/>
    <col min="15363" max="15363" width="28.125" style="44" customWidth="1"/>
    <col min="15364" max="15364" width="12.5" style="44" customWidth="1"/>
    <col min="15365" max="15365" width="5" style="44" customWidth="1"/>
    <col min="15366" max="15366" width="12.375" style="44" customWidth="1"/>
    <col min="15367" max="15367" width="8.875" style="44" customWidth="1"/>
    <col min="15368" max="15372" width="9" style="44" customWidth="1"/>
    <col min="15373" max="15373" width="7.5" style="44" customWidth="1"/>
    <col min="15374" max="15614" width="9" style="44" customWidth="1"/>
    <col min="15615" max="15615" width="2.75" style="44" customWidth="1"/>
    <col min="15616" max="15616" width="22" style="44" customWidth="1"/>
    <col min="15617" max="15617" width="17.125" style="44" customWidth="1"/>
    <col min="15618" max="15618" width="25.375" style="44" customWidth="1"/>
    <col min="15619" max="15619" width="28.125" style="44" customWidth="1"/>
    <col min="15620" max="15620" width="12.5" style="44" customWidth="1"/>
    <col min="15621" max="15621" width="5" style="44" customWidth="1"/>
    <col min="15622" max="15622" width="12.375" style="44" customWidth="1"/>
    <col min="15623" max="15623" width="8.875" style="44" customWidth="1"/>
    <col min="15624" max="15628" width="9" style="44" customWidth="1"/>
    <col min="15629" max="15629" width="7.5" style="44" customWidth="1"/>
    <col min="15630" max="15870" width="9" style="44" customWidth="1"/>
    <col min="15871" max="15871" width="2.75" style="44" customWidth="1"/>
    <col min="15872" max="15872" width="22" style="44" customWidth="1"/>
    <col min="15873" max="15873" width="17.125" style="44" customWidth="1"/>
    <col min="15874" max="15874" width="25.375" style="44" customWidth="1"/>
    <col min="15875" max="15875" width="28.125" style="44" customWidth="1"/>
    <col min="15876" max="15876" width="12.5" style="44" customWidth="1"/>
    <col min="15877" max="15877" width="5" style="44" customWidth="1"/>
    <col min="15878" max="15878" width="12.375" style="44" customWidth="1"/>
    <col min="15879" max="15879" width="8.875" style="44" customWidth="1"/>
    <col min="15880" max="15884" width="9" style="44" customWidth="1"/>
    <col min="15885" max="15885" width="7.5" style="44" customWidth="1"/>
    <col min="15886" max="16126" width="9" style="44" customWidth="1"/>
    <col min="16127" max="16127" width="2.75" style="44" customWidth="1"/>
    <col min="16128" max="16128" width="22" style="44" customWidth="1"/>
    <col min="16129" max="16129" width="17.125" style="44" customWidth="1"/>
    <col min="16130" max="16130" width="25.375" style="44" customWidth="1"/>
    <col min="16131" max="16131" width="28.125" style="44" customWidth="1"/>
    <col min="16132" max="16132" width="12.5" style="44" customWidth="1"/>
    <col min="16133" max="16133" width="5" style="44" customWidth="1"/>
    <col min="16134" max="16134" width="12.375" style="44" customWidth="1"/>
    <col min="16135" max="16135" width="8.875" style="44" customWidth="1"/>
    <col min="16136" max="16140" width="9" style="44" customWidth="1"/>
    <col min="16141" max="16141" width="7.5" style="44" customWidth="1"/>
    <col min="16142" max="16384" width="9" style="44" customWidth="1"/>
  </cols>
  <sheetData>
    <row r="1" spans="1:13">
      <c r="B1" s="493"/>
      <c r="L1" s="491" t="s">
        <v>1081</v>
      </c>
      <c r="M1" s="491"/>
    </row>
    <row r="2" spans="1:13" s="489" customFormat="1" ht="28.5" customHeight="1">
      <c r="B2" s="494" t="s">
        <v>689</v>
      </c>
      <c r="C2" s="494"/>
      <c r="D2" s="494"/>
      <c r="E2" s="494"/>
      <c r="F2" s="494"/>
      <c r="G2" s="494"/>
      <c r="H2" s="494"/>
      <c r="I2" s="494"/>
      <c r="J2" s="494"/>
      <c r="K2" s="494"/>
      <c r="L2" s="494"/>
      <c r="M2" s="494"/>
    </row>
    <row r="3" spans="1:13" ht="7.5" customHeight="1"/>
    <row r="4" spans="1:13" ht="28.5" customHeight="1">
      <c r="B4" s="365" t="s">
        <v>1</v>
      </c>
      <c r="C4" s="508" t="str">
        <f>IF(様1!L11="","",様1!L11)</f>
        <v/>
      </c>
      <c r="D4" s="517"/>
      <c r="H4" s="479"/>
      <c r="L4" s="44"/>
      <c r="M4" s="44"/>
    </row>
    <row r="5" spans="1:13" ht="28.5" customHeight="1">
      <c r="B5" s="365" t="s">
        <v>312</v>
      </c>
      <c r="C5" s="509" t="str">
        <f>IF(様1!G24="","",様1!G24)</f>
        <v/>
      </c>
      <c r="D5" s="518"/>
      <c r="H5" s="479"/>
      <c r="L5" s="44"/>
      <c r="M5" s="44"/>
    </row>
    <row r="6" spans="1:13" ht="18.75" customHeight="1">
      <c r="H6" s="479"/>
      <c r="J6" s="479"/>
      <c r="K6" s="548"/>
      <c r="L6" s="548"/>
      <c r="M6" s="548"/>
    </row>
    <row r="7" spans="1:13" ht="7.5" customHeight="1"/>
    <row r="8" spans="1:13" ht="18.75" customHeight="1">
      <c r="B8" s="495" t="s">
        <v>1067</v>
      </c>
      <c r="C8" s="495" t="s">
        <v>58</v>
      </c>
      <c r="D8" s="519" t="s">
        <v>242</v>
      </c>
      <c r="E8" s="524"/>
      <c r="F8" s="531"/>
      <c r="G8" s="537" t="s">
        <v>493</v>
      </c>
      <c r="H8" s="543" t="s">
        <v>79</v>
      </c>
      <c r="I8" s="544"/>
      <c r="J8" s="543" t="s">
        <v>848</v>
      </c>
      <c r="K8" s="544"/>
      <c r="L8" s="549" t="s">
        <v>249</v>
      </c>
      <c r="M8" s="557"/>
    </row>
    <row r="9" spans="1:13" ht="18.75" customHeight="1">
      <c r="B9" s="496"/>
      <c r="C9" s="510"/>
      <c r="D9" s="520"/>
      <c r="E9" s="525"/>
      <c r="F9" s="532"/>
      <c r="G9" s="538" t="s">
        <v>477</v>
      </c>
      <c r="H9" s="538" t="s">
        <v>478</v>
      </c>
      <c r="I9" s="545" t="s">
        <v>177</v>
      </c>
      <c r="J9" s="538" t="s">
        <v>481</v>
      </c>
      <c r="K9" s="545" t="s">
        <v>849</v>
      </c>
      <c r="L9" s="550"/>
      <c r="M9" s="558"/>
    </row>
    <row r="10" spans="1:13" ht="18.75" customHeight="1">
      <c r="B10" s="496"/>
      <c r="C10" s="510"/>
      <c r="D10" s="520"/>
      <c r="E10" s="525"/>
      <c r="F10" s="532"/>
      <c r="G10" s="538"/>
      <c r="H10" s="538"/>
      <c r="I10" s="546"/>
      <c r="J10" s="538"/>
      <c r="K10" s="546"/>
      <c r="L10" s="550"/>
      <c r="M10" s="558"/>
    </row>
    <row r="11" spans="1:13" ht="23.25" customHeight="1">
      <c r="B11" s="497"/>
      <c r="C11" s="511"/>
      <c r="D11" s="521"/>
      <c r="E11" s="526"/>
      <c r="F11" s="533"/>
      <c r="G11" s="539"/>
      <c r="H11" s="539"/>
      <c r="I11" s="547"/>
      <c r="J11" s="539"/>
      <c r="K11" s="547"/>
      <c r="L11" s="551"/>
      <c r="M11" s="558"/>
    </row>
    <row r="12" spans="1:13" ht="28.5" customHeight="1">
      <c r="B12" s="498" t="s">
        <v>325</v>
      </c>
      <c r="C12" s="512"/>
      <c r="D12" s="498"/>
      <c r="E12" s="527"/>
      <c r="F12" s="534"/>
      <c r="G12" s="540"/>
      <c r="H12" s="540"/>
      <c r="I12" s="540"/>
      <c r="J12" s="540"/>
      <c r="K12" s="540"/>
      <c r="L12" s="552"/>
      <c r="M12" s="559"/>
    </row>
    <row r="13" spans="1:13" ht="28.5" customHeight="1">
      <c r="B13" s="499" t="s">
        <v>706</v>
      </c>
      <c r="C13" s="513" t="s">
        <v>1508</v>
      </c>
      <c r="D13" s="522">
        <v>44571</v>
      </c>
      <c r="E13" s="528" t="s">
        <v>99</v>
      </c>
      <c r="F13" s="535">
        <v>44660</v>
      </c>
      <c r="G13" s="541">
        <v>15</v>
      </c>
      <c r="H13" s="541">
        <v>3</v>
      </c>
      <c r="I13" s="541">
        <v>2</v>
      </c>
      <c r="J13" s="541">
        <v>12</v>
      </c>
      <c r="K13" s="541">
        <v>10</v>
      </c>
      <c r="L13" s="553">
        <f>(I13+K13)/(I13+J13)</f>
        <v>0.8571428571428571</v>
      </c>
      <c r="M13" s="559"/>
    </row>
    <row r="14" spans="1:13" ht="28.5" customHeight="1">
      <c r="A14" s="44">
        <v>1</v>
      </c>
      <c r="B14" s="500"/>
      <c r="C14" s="514"/>
      <c r="D14" s="523"/>
      <c r="E14" s="529" t="s">
        <v>99</v>
      </c>
      <c r="F14" s="536"/>
      <c r="G14" s="542"/>
      <c r="H14" s="542"/>
      <c r="I14" s="542"/>
      <c r="J14" s="542"/>
      <c r="K14" s="542"/>
      <c r="L14" s="554" t="str">
        <f t="shared" ref="L14:L43" si="0">IF(K14="","",(I14+K14)/(I14+J14))</f>
        <v/>
      </c>
      <c r="M14" s="559"/>
    </row>
    <row r="15" spans="1:13" ht="28.5" customHeight="1">
      <c r="A15" s="44">
        <v>2</v>
      </c>
      <c r="B15" s="500"/>
      <c r="C15" s="514"/>
      <c r="D15" s="523"/>
      <c r="E15" s="529" t="s">
        <v>99</v>
      </c>
      <c r="F15" s="536"/>
      <c r="G15" s="542"/>
      <c r="H15" s="542"/>
      <c r="I15" s="542"/>
      <c r="J15" s="542"/>
      <c r="K15" s="542"/>
      <c r="L15" s="554" t="str">
        <f t="shared" si="0"/>
        <v/>
      </c>
      <c r="M15" s="338"/>
    </row>
    <row r="16" spans="1:13" ht="28.5" customHeight="1">
      <c r="A16" s="44">
        <v>3</v>
      </c>
      <c r="B16" s="500"/>
      <c r="C16" s="514"/>
      <c r="D16" s="523"/>
      <c r="E16" s="529" t="s">
        <v>99</v>
      </c>
      <c r="F16" s="536"/>
      <c r="G16" s="542"/>
      <c r="H16" s="542"/>
      <c r="I16" s="542"/>
      <c r="J16" s="542"/>
      <c r="K16" s="542"/>
      <c r="L16" s="554" t="str">
        <f t="shared" si="0"/>
        <v/>
      </c>
      <c r="M16" s="338"/>
    </row>
    <row r="17" spans="1:13" ht="28.5" customHeight="1">
      <c r="A17" s="44">
        <v>4</v>
      </c>
      <c r="B17" s="500"/>
      <c r="C17" s="514"/>
      <c r="D17" s="523"/>
      <c r="E17" s="529" t="s">
        <v>99</v>
      </c>
      <c r="F17" s="536"/>
      <c r="G17" s="542"/>
      <c r="H17" s="542"/>
      <c r="I17" s="542"/>
      <c r="J17" s="542"/>
      <c r="K17" s="542"/>
      <c r="L17" s="554" t="str">
        <f t="shared" si="0"/>
        <v/>
      </c>
      <c r="M17" s="338"/>
    </row>
    <row r="18" spans="1:13" ht="28.5" customHeight="1">
      <c r="A18" s="44">
        <v>5</v>
      </c>
      <c r="B18" s="500"/>
      <c r="C18" s="514"/>
      <c r="D18" s="523"/>
      <c r="E18" s="529" t="s">
        <v>99</v>
      </c>
      <c r="F18" s="536"/>
      <c r="G18" s="542"/>
      <c r="H18" s="542"/>
      <c r="I18" s="542"/>
      <c r="J18" s="542"/>
      <c r="K18" s="542"/>
      <c r="L18" s="554" t="str">
        <f t="shared" si="0"/>
        <v/>
      </c>
      <c r="M18" s="338"/>
    </row>
    <row r="19" spans="1:13" ht="28.5" customHeight="1">
      <c r="A19" s="44">
        <v>6</v>
      </c>
      <c r="B19" s="500"/>
      <c r="C19" s="514"/>
      <c r="D19" s="523"/>
      <c r="E19" s="529" t="s">
        <v>99</v>
      </c>
      <c r="F19" s="536"/>
      <c r="G19" s="542"/>
      <c r="H19" s="542"/>
      <c r="I19" s="542"/>
      <c r="J19" s="542"/>
      <c r="K19" s="542"/>
      <c r="L19" s="554" t="str">
        <f t="shared" si="0"/>
        <v/>
      </c>
      <c r="M19" s="338"/>
    </row>
    <row r="20" spans="1:13" ht="28.5" customHeight="1">
      <c r="A20" s="44">
        <v>7</v>
      </c>
      <c r="B20" s="500"/>
      <c r="C20" s="514"/>
      <c r="D20" s="523"/>
      <c r="E20" s="529" t="s">
        <v>99</v>
      </c>
      <c r="F20" s="536"/>
      <c r="G20" s="542"/>
      <c r="H20" s="542"/>
      <c r="I20" s="542"/>
      <c r="J20" s="542"/>
      <c r="K20" s="542"/>
      <c r="L20" s="555" t="str">
        <f t="shared" si="0"/>
        <v/>
      </c>
      <c r="M20" s="338"/>
    </row>
    <row r="21" spans="1:13" ht="28.5" customHeight="1">
      <c r="A21" s="44">
        <v>8</v>
      </c>
      <c r="B21" s="500"/>
      <c r="C21" s="514"/>
      <c r="D21" s="523"/>
      <c r="E21" s="529" t="s">
        <v>99</v>
      </c>
      <c r="F21" s="536"/>
      <c r="G21" s="542"/>
      <c r="H21" s="542"/>
      <c r="I21" s="542"/>
      <c r="J21" s="542"/>
      <c r="K21" s="542"/>
      <c r="L21" s="555" t="str">
        <f t="shared" si="0"/>
        <v/>
      </c>
      <c r="M21" s="338"/>
    </row>
    <row r="22" spans="1:13" ht="28.5" customHeight="1">
      <c r="A22" s="44">
        <v>9</v>
      </c>
      <c r="B22" s="500"/>
      <c r="C22" s="514"/>
      <c r="D22" s="523"/>
      <c r="E22" s="529" t="s">
        <v>99</v>
      </c>
      <c r="F22" s="536"/>
      <c r="G22" s="542"/>
      <c r="H22" s="542"/>
      <c r="I22" s="542"/>
      <c r="J22" s="542"/>
      <c r="K22" s="542"/>
      <c r="L22" s="555" t="str">
        <f t="shared" si="0"/>
        <v/>
      </c>
      <c r="M22" s="338"/>
    </row>
    <row r="23" spans="1:13" ht="28.5" customHeight="1">
      <c r="A23" s="44">
        <v>10</v>
      </c>
      <c r="B23" s="500"/>
      <c r="C23" s="514"/>
      <c r="D23" s="523"/>
      <c r="E23" s="529" t="s">
        <v>99</v>
      </c>
      <c r="F23" s="536"/>
      <c r="G23" s="542"/>
      <c r="H23" s="542"/>
      <c r="I23" s="542"/>
      <c r="J23" s="542"/>
      <c r="K23" s="542"/>
      <c r="L23" s="555" t="str">
        <f t="shared" si="0"/>
        <v/>
      </c>
      <c r="M23" s="338"/>
    </row>
    <row r="24" spans="1:13" ht="28.5" customHeight="1">
      <c r="A24" s="44">
        <v>11</v>
      </c>
      <c r="B24" s="500"/>
      <c r="C24" s="514"/>
      <c r="D24" s="523"/>
      <c r="E24" s="529" t="s">
        <v>99</v>
      </c>
      <c r="F24" s="536"/>
      <c r="G24" s="542"/>
      <c r="H24" s="542"/>
      <c r="I24" s="542"/>
      <c r="J24" s="542"/>
      <c r="K24" s="542"/>
      <c r="L24" s="555" t="str">
        <f t="shared" si="0"/>
        <v/>
      </c>
      <c r="M24" s="338"/>
    </row>
    <row r="25" spans="1:13" ht="28.5" customHeight="1">
      <c r="A25" s="44">
        <v>12</v>
      </c>
      <c r="B25" s="500"/>
      <c r="C25" s="514"/>
      <c r="D25" s="523"/>
      <c r="E25" s="529" t="s">
        <v>99</v>
      </c>
      <c r="F25" s="536"/>
      <c r="G25" s="542"/>
      <c r="H25" s="542"/>
      <c r="I25" s="542"/>
      <c r="J25" s="542"/>
      <c r="K25" s="542"/>
      <c r="L25" s="555" t="str">
        <f t="shared" si="0"/>
        <v/>
      </c>
      <c r="M25" s="338"/>
    </row>
    <row r="26" spans="1:13" ht="28.5" customHeight="1">
      <c r="A26" s="44">
        <v>13</v>
      </c>
      <c r="B26" s="500"/>
      <c r="C26" s="514"/>
      <c r="D26" s="523"/>
      <c r="E26" s="529" t="s">
        <v>99</v>
      </c>
      <c r="F26" s="536"/>
      <c r="G26" s="542"/>
      <c r="H26" s="542"/>
      <c r="I26" s="542"/>
      <c r="J26" s="542"/>
      <c r="K26" s="542"/>
      <c r="L26" s="555" t="str">
        <f t="shared" si="0"/>
        <v/>
      </c>
      <c r="M26" s="338"/>
    </row>
    <row r="27" spans="1:13" ht="28.5" customHeight="1">
      <c r="A27" s="44">
        <v>14</v>
      </c>
      <c r="B27" s="500"/>
      <c r="C27" s="514"/>
      <c r="D27" s="523"/>
      <c r="E27" s="529" t="s">
        <v>99</v>
      </c>
      <c r="F27" s="536"/>
      <c r="G27" s="542"/>
      <c r="H27" s="542"/>
      <c r="I27" s="542"/>
      <c r="J27" s="542"/>
      <c r="K27" s="542"/>
      <c r="L27" s="555" t="str">
        <f t="shared" si="0"/>
        <v/>
      </c>
      <c r="M27" s="338"/>
    </row>
    <row r="28" spans="1:13" ht="28.5" customHeight="1">
      <c r="A28" s="44">
        <v>15</v>
      </c>
      <c r="B28" s="500"/>
      <c r="C28" s="514"/>
      <c r="D28" s="523"/>
      <c r="E28" s="529" t="s">
        <v>99</v>
      </c>
      <c r="F28" s="536"/>
      <c r="G28" s="542"/>
      <c r="H28" s="542"/>
      <c r="I28" s="542"/>
      <c r="J28" s="542"/>
      <c r="K28" s="542"/>
      <c r="L28" s="555" t="str">
        <f t="shared" si="0"/>
        <v/>
      </c>
      <c r="M28" s="338"/>
    </row>
    <row r="29" spans="1:13" ht="28.5" customHeight="1">
      <c r="A29" s="44">
        <v>16</v>
      </c>
      <c r="B29" s="500"/>
      <c r="C29" s="514"/>
      <c r="D29" s="523"/>
      <c r="E29" s="529" t="s">
        <v>99</v>
      </c>
      <c r="F29" s="536"/>
      <c r="G29" s="542"/>
      <c r="H29" s="542"/>
      <c r="I29" s="542"/>
      <c r="J29" s="542"/>
      <c r="K29" s="542"/>
      <c r="L29" s="555" t="str">
        <f t="shared" si="0"/>
        <v/>
      </c>
      <c r="M29" s="338"/>
    </row>
    <row r="30" spans="1:13" ht="28.5" customHeight="1">
      <c r="A30" s="44">
        <v>17</v>
      </c>
      <c r="B30" s="500"/>
      <c r="C30" s="514"/>
      <c r="D30" s="523"/>
      <c r="E30" s="529" t="s">
        <v>99</v>
      </c>
      <c r="F30" s="536"/>
      <c r="G30" s="542"/>
      <c r="H30" s="542"/>
      <c r="I30" s="542"/>
      <c r="J30" s="542"/>
      <c r="K30" s="542"/>
      <c r="L30" s="555" t="str">
        <f t="shared" si="0"/>
        <v/>
      </c>
      <c r="M30" s="338"/>
    </row>
    <row r="31" spans="1:13" ht="28.5" customHeight="1">
      <c r="A31" s="44">
        <v>18</v>
      </c>
      <c r="B31" s="500"/>
      <c r="C31" s="514"/>
      <c r="D31" s="523"/>
      <c r="E31" s="529" t="s">
        <v>99</v>
      </c>
      <c r="F31" s="536"/>
      <c r="G31" s="542"/>
      <c r="H31" s="542"/>
      <c r="I31" s="542"/>
      <c r="J31" s="542"/>
      <c r="K31" s="542"/>
      <c r="L31" s="555" t="str">
        <f t="shared" si="0"/>
        <v/>
      </c>
      <c r="M31" s="338"/>
    </row>
    <row r="32" spans="1:13" ht="28.5" customHeight="1">
      <c r="A32" s="44">
        <v>19</v>
      </c>
      <c r="B32" s="500"/>
      <c r="C32" s="514"/>
      <c r="D32" s="523"/>
      <c r="E32" s="529" t="s">
        <v>99</v>
      </c>
      <c r="F32" s="536"/>
      <c r="G32" s="542"/>
      <c r="H32" s="542"/>
      <c r="I32" s="542"/>
      <c r="J32" s="542"/>
      <c r="K32" s="542"/>
      <c r="L32" s="555" t="str">
        <f t="shared" si="0"/>
        <v/>
      </c>
      <c r="M32" s="338"/>
    </row>
    <row r="33" spans="1:21" ht="28.5" customHeight="1">
      <c r="A33" s="44">
        <v>20</v>
      </c>
      <c r="B33" s="500"/>
      <c r="C33" s="514"/>
      <c r="D33" s="523"/>
      <c r="E33" s="529" t="s">
        <v>99</v>
      </c>
      <c r="F33" s="536"/>
      <c r="G33" s="542"/>
      <c r="H33" s="542"/>
      <c r="I33" s="542"/>
      <c r="J33" s="542"/>
      <c r="K33" s="542"/>
      <c r="L33" s="555" t="str">
        <f t="shared" si="0"/>
        <v/>
      </c>
      <c r="M33" s="338"/>
    </row>
    <row r="34" spans="1:21" ht="28.5" customHeight="1">
      <c r="A34" s="44">
        <v>21</v>
      </c>
      <c r="B34" s="500"/>
      <c r="C34" s="514"/>
      <c r="D34" s="523"/>
      <c r="E34" s="529" t="s">
        <v>99</v>
      </c>
      <c r="F34" s="536"/>
      <c r="G34" s="542"/>
      <c r="H34" s="542"/>
      <c r="I34" s="542"/>
      <c r="J34" s="542"/>
      <c r="K34" s="542"/>
      <c r="L34" s="555" t="str">
        <f t="shared" si="0"/>
        <v/>
      </c>
      <c r="M34" s="338"/>
    </row>
    <row r="35" spans="1:21" ht="28.5" customHeight="1">
      <c r="A35" s="44">
        <v>22</v>
      </c>
      <c r="B35" s="500"/>
      <c r="C35" s="514"/>
      <c r="D35" s="523"/>
      <c r="E35" s="529" t="s">
        <v>99</v>
      </c>
      <c r="F35" s="536"/>
      <c r="G35" s="542"/>
      <c r="H35" s="542"/>
      <c r="I35" s="542"/>
      <c r="J35" s="542"/>
      <c r="K35" s="542"/>
      <c r="L35" s="555" t="str">
        <f t="shared" si="0"/>
        <v/>
      </c>
      <c r="M35" s="338"/>
    </row>
    <row r="36" spans="1:21" ht="28.5" customHeight="1">
      <c r="A36" s="44">
        <v>23</v>
      </c>
      <c r="B36" s="500"/>
      <c r="C36" s="514"/>
      <c r="D36" s="523"/>
      <c r="E36" s="529" t="s">
        <v>99</v>
      </c>
      <c r="F36" s="536"/>
      <c r="G36" s="542"/>
      <c r="H36" s="542"/>
      <c r="I36" s="542"/>
      <c r="J36" s="542"/>
      <c r="K36" s="542"/>
      <c r="L36" s="555" t="str">
        <f t="shared" si="0"/>
        <v/>
      </c>
      <c r="M36" s="338"/>
    </row>
    <row r="37" spans="1:21" ht="28.5" customHeight="1">
      <c r="A37" s="44">
        <v>24</v>
      </c>
      <c r="B37" s="500"/>
      <c r="C37" s="514"/>
      <c r="D37" s="523"/>
      <c r="E37" s="529" t="s">
        <v>99</v>
      </c>
      <c r="F37" s="536"/>
      <c r="G37" s="542"/>
      <c r="H37" s="542"/>
      <c r="I37" s="542"/>
      <c r="J37" s="542"/>
      <c r="K37" s="542"/>
      <c r="L37" s="555" t="str">
        <f t="shared" si="0"/>
        <v/>
      </c>
      <c r="M37" s="338"/>
    </row>
    <row r="38" spans="1:21" ht="28.5" hidden="1" customHeight="1">
      <c r="A38" s="44">
        <v>25</v>
      </c>
      <c r="B38" s="500"/>
      <c r="C38" s="514"/>
      <c r="D38" s="523"/>
      <c r="E38" s="529" t="s">
        <v>99</v>
      </c>
      <c r="F38" s="536"/>
      <c r="G38" s="542"/>
      <c r="H38" s="542"/>
      <c r="I38" s="542"/>
      <c r="J38" s="542"/>
      <c r="K38" s="542"/>
      <c r="L38" s="555" t="str">
        <f t="shared" si="0"/>
        <v/>
      </c>
      <c r="M38" s="338"/>
    </row>
    <row r="39" spans="1:21" ht="28.5" hidden="1" customHeight="1">
      <c r="A39" s="44">
        <v>26</v>
      </c>
      <c r="B39" s="500"/>
      <c r="C39" s="514"/>
      <c r="D39" s="523"/>
      <c r="E39" s="529" t="s">
        <v>99</v>
      </c>
      <c r="F39" s="536"/>
      <c r="G39" s="542"/>
      <c r="H39" s="542"/>
      <c r="I39" s="542"/>
      <c r="J39" s="542"/>
      <c r="K39" s="542"/>
      <c r="L39" s="555" t="str">
        <f t="shared" si="0"/>
        <v/>
      </c>
      <c r="M39" s="338"/>
    </row>
    <row r="40" spans="1:21" ht="28.5" hidden="1" customHeight="1">
      <c r="A40" s="44">
        <v>27</v>
      </c>
      <c r="B40" s="500"/>
      <c r="C40" s="514"/>
      <c r="D40" s="523"/>
      <c r="E40" s="529" t="s">
        <v>99</v>
      </c>
      <c r="F40" s="536"/>
      <c r="G40" s="542"/>
      <c r="H40" s="542"/>
      <c r="I40" s="542"/>
      <c r="J40" s="542"/>
      <c r="K40" s="542"/>
      <c r="L40" s="555" t="str">
        <f t="shared" si="0"/>
        <v/>
      </c>
      <c r="M40" s="338"/>
    </row>
    <row r="41" spans="1:21" ht="28.5" hidden="1" customHeight="1">
      <c r="A41" s="44">
        <v>28</v>
      </c>
      <c r="B41" s="500"/>
      <c r="C41" s="514"/>
      <c r="D41" s="523"/>
      <c r="E41" s="529" t="s">
        <v>99</v>
      </c>
      <c r="F41" s="536"/>
      <c r="G41" s="542"/>
      <c r="H41" s="542"/>
      <c r="I41" s="542"/>
      <c r="J41" s="542"/>
      <c r="K41" s="542"/>
      <c r="L41" s="555" t="str">
        <f t="shared" si="0"/>
        <v/>
      </c>
      <c r="M41" s="338"/>
    </row>
    <row r="42" spans="1:21" ht="28.5" hidden="1" customHeight="1">
      <c r="A42" s="44">
        <v>29</v>
      </c>
      <c r="B42" s="500"/>
      <c r="C42" s="514"/>
      <c r="D42" s="523"/>
      <c r="E42" s="529" t="s">
        <v>99</v>
      </c>
      <c r="F42" s="536"/>
      <c r="G42" s="542"/>
      <c r="H42" s="542"/>
      <c r="I42" s="542"/>
      <c r="J42" s="542"/>
      <c r="K42" s="542"/>
      <c r="L42" s="555" t="str">
        <f t="shared" si="0"/>
        <v/>
      </c>
      <c r="M42" s="338"/>
    </row>
    <row r="43" spans="1:21" ht="28.5" hidden="1" customHeight="1">
      <c r="A43" s="44">
        <v>30</v>
      </c>
      <c r="B43" s="500"/>
      <c r="C43" s="514"/>
      <c r="D43" s="523"/>
      <c r="E43" s="529" t="s">
        <v>99</v>
      </c>
      <c r="F43" s="536"/>
      <c r="G43" s="542"/>
      <c r="H43" s="542"/>
      <c r="I43" s="542"/>
      <c r="J43" s="542"/>
      <c r="K43" s="542"/>
      <c r="L43" s="555" t="str">
        <f t="shared" si="0"/>
        <v/>
      </c>
      <c r="M43" s="338"/>
    </row>
    <row r="44" spans="1:21" s="490" customFormat="1" ht="12">
      <c r="C44" s="515"/>
      <c r="E44" s="530"/>
      <c r="L44" s="556"/>
      <c r="M44" s="556"/>
    </row>
    <row r="45" spans="1:21" s="91" customFormat="1" ht="26.1" customHeight="1">
      <c r="A45" s="419" t="s">
        <v>115</v>
      </c>
      <c r="U45" s="92"/>
    </row>
    <row r="46" spans="1:21" ht="21" customHeight="1">
      <c r="A46" s="491" t="s">
        <v>1058</v>
      </c>
      <c r="B46" s="501" t="s">
        <v>1474</v>
      </c>
      <c r="H46" s="479"/>
      <c r="J46" s="479"/>
      <c r="K46" s="548"/>
      <c r="L46" s="548"/>
      <c r="M46" s="548"/>
    </row>
    <row r="47" spans="1:21" ht="21" customHeight="1">
      <c r="A47" s="491" t="s">
        <v>1058</v>
      </c>
      <c r="B47" s="502" t="s">
        <v>317</v>
      </c>
      <c r="H47" s="479"/>
      <c r="J47" s="479"/>
      <c r="K47" s="548"/>
      <c r="L47" s="548"/>
      <c r="M47" s="548"/>
    </row>
    <row r="48" spans="1:21" ht="21" customHeight="1">
      <c r="A48" s="491" t="s">
        <v>1058</v>
      </c>
      <c r="B48" s="502" t="s">
        <v>839</v>
      </c>
      <c r="H48" s="479"/>
      <c r="J48" s="479"/>
      <c r="K48" s="548"/>
      <c r="L48" s="548"/>
      <c r="M48" s="548"/>
    </row>
    <row r="49" spans="1:13" ht="21" customHeight="1">
      <c r="A49" s="491" t="s">
        <v>1058</v>
      </c>
      <c r="B49" s="502" t="s">
        <v>1643</v>
      </c>
      <c r="H49" s="479"/>
      <c r="J49" s="479"/>
      <c r="K49" s="548"/>
      <c r="L49" s="548"/>
      <c r="M49" s="548"/>
    </row>
    <row r="50" spans="1:13" ht="21" customHeight="1">
      <c r="A50" s="491" t="s">
        <v>1058</v>
      </c>
      <c r="B50" s="502" t="s">
        <v>448</v>
      </c>
      <c r="H50" s="479"/>
      <c r="J50" s="479"/>
      <c r="K50" s="548"/>
      <c r="L50" s="548"/>
      <c r="M50" s="548"/>
    </row>
    <row r="51" spans="1:13" ht="21" customHeight="1">
      <c r="A51" s="491" t="s">
        <v>1058</v>
      </c>
      <c r="B51" s="502" t="s">
        <v>818</v>
      </c>
      <c r="H51" s="479"/>
      <c r="J51" s="479"/>
      <c r="K51" s="548"/>
      <c r="L51" s="548"/>
      <c r="M51" s="548"/>
    </row>
    <row r="52" spans="1:13" ht="50" customHeight="1">
      <c r="A52" s="478" t="s">
        <v>1058</v>
      </c>
      <c r="B52" s="503" t="s">
        <v>1644</v>
      </c>
      <c r="C52" s="503"/>
      <c r="D52" s="503"/>
      <c r="E52" s="503"/>
      <c r="F52" s="503"/>
      <c r="G52" s="503"/>
      <c r="H52" s="503"/>
      <c r="I52" s="503"/>
      <c r="J52" s="503"/>
      <c r="K52" s="503"/>
      <c r="L52" s="503"/>
      <c r="M52" s="548"/>
    </row>
    <row r="53" spans="1:13" ht="21" customHeight="1">
      <c r="A53" s="491" t="s">
        <v>1058</v>
      </c>
      <c r="B53" s="502" t="s">
        <v>914</v>
      </c>
      <c r="H53" s="479"/>
      <c r="J53" s="479"/>
      <c r="K53" s="548"/>
      <c r="L53" s="548"/>
      <c r="M53" s="548"/>
    </row>
    <row r="54" spans="1:13" ht="21" customHeight="1">
      <c r="B54" s="504"/>
      <c r="H54" s="479"/>
      <c r="J54" s="479"/>
      <c r="K54" s="548"/>
      <c r="L54" s="548"/>
      <c r="M54" s="548"/>
    </row>
    <row r="55" spans="1:13" ht="21" customHeight="1">
      <c r="B55" s="505"/>
      <c r="H55" s="479"/>
      <c r="J55" s="479"/>
      <c r="K55" s="548"/>
      <c r="L55" s="548"/>
      <c r="M55" s="548"/>
    </row>
    <row r="56" spans="1:13" ht="21" customHeight="1">
      <c r="B56" s="505"/>
      <c r="H56" s="479"/>
      <c r="J56" s="479"/>
      <c r="K56" s="548"/>
      <c r="L56" s="548"/>
      <c r="M56" s="548"/>
    </row>
    <row r="57" spans="1:13" ht="21" customHeight="1">
      <c r="B57" s="505"/>
      <c r="H57" s="479"/>
      <c r="J57" s="479"/>
      <c r="K57" s="548"/>
      <c r="L57" s="548"/>
      <c r="M57" s="548"/>
    </row>
    <row r="58" spans="1:13" s="490" customFormat="1" ht="12">
      <c r="C58" s="515"/>
      <c r="E58" s="530"/>
      <c r="L58" s="556"/>
      <c r="M58" s="556"/>
    </row>
    <row r="59" spans="1:13">
      <c r="B59" s="490"/>
      <c r="C59" s="515"/>
      <c r="D59" s="490"/>
      <c r="E59" s="530"/>
      <c r="F59" s="490"/>
      <c r="G59" s="490"/>
      <c r="H59" s="490"/>
      <c r="I59" s="490"/>
      <c r="J59" s="490"/>
      <c r="K59" s="490"/>
    </row>
    <row r="60" spans="1:13" s="490" customFormat="1" ht="12">
      <c r="B60" s="506"/>
      <c r="C60" s="516"/>
      <c r="D60" s="516"/>
      <c r="E60" s="516"/>
      <c r="F60" s="516"/>
      <c r="G60" s="516"/>
      <c r="H60" s="516"/>
      <c r="I60" s="516"/>
      <c r="J60" s="516"/>
      <c r="K60" s="516"/>
      <c r="L60" s="556"/>
      <c r="M60" s="556"/>
    </row>
    <row r="61" spans="1:13">
      <c r="B61" s="507"/>
      <c r="C61" s="515"/>
      <c r="D61" s="490"/>
      <c r="E61" s="530"/>
      <c r="F61" s="490"/>
      <c r="G61" s="490"/>
      <c r="H61" s="490"/>
      <c r="I61" s="490"/>
      <c r="J61" s="490"/>
      <c r="K61" s="490"/>
    </row>
    <row r="62" spans="1:13">
      <c r="B62" s="490"/>
      <c r="C62" s="515"/>
      <c r="D62" s="490"/>
      <c r="E62" s="530"/>
      <c r="F62" s="490"/>
      <c r="G62" s="490"/>
      <c r="H62" s="490"/>
      <c r="I62" s="490"/>
      <c r="J62" s="490"/>
      <c r="K62" s="490"/>
    </row>
    <row r="63" spans="1:13">
      <c r="B63" s="507"/>
    </row>
    <row r="64" spans="1:13">
      <c r="B64" s="507"/>
    </row>
    <row r="65" spans="1:2">
      <c r="B65" s="507"/>
    </row>
    <row r="66" spans="1:2">
      <c r="B66" s="507"/>
    </row>
    <row r="80" spans="1:2" ht="14.25">
      <c r="A80" s="90" t="s">
        <v>484</v>
      </c>
      <c r="B80" s="90"/>
    </row>
    <row r="81" spans="1:13" ht="14.25">
      <c r="A81" s="90" t="s">
        <v>61</v>
      </c>
      <c r="B81" s="90"/>
    </row>
    <row r="82" spans="1:13" ht="14.25">
      <c r="A82" s="90" t="s">
        <v>95</v>
      </c>
      <c r="B82" s="90"/>
    </row>
    <row r="83" spans="1:13" s="488" customFormat="1" ht="14.25">
      <c r="A83" s="90"/>
      <c r="B83" s="90"/>
      <c r="D83" s="44"/>
      <c r="E83" s="55"/>
      <c r="F83" s="44"/>
      <c r="G83" s="44"/>
      <c r="H83" s="44"/>
      <c r="I83" s="44"/>
      <c r="J83" s="44"/>
      <c r="K83" s="44"/>
      <c r="L83" s="2"/>
      <c r="M83" s="2"/>
    </row>
    <row r="84" spans="1:13" s="488" customFormat="1" ht="14.25">
      <c r="A84" s="90" t="s">
        <v>488</v>
      </c>
      <c r="B84" s="90"/>
      <c r="D84" s="44"/>
      <c r="E84" s="55"/>
      <c r="F84" s="44"/>
      <c r="G84" s="44"/>
      <c r="H84" s="44"/>
      <c r="I84" s="44"/>
      <c r="J84" s="44"/>
      <c r="K84" s="44"/>
      <c r="L84" s="2"/>
      <c r="M84" s="2"/>
    </row>
    <row r="85" spans="1:13" s="488" customFormat="1" ht="14.25">
      <c r="A85" s="492" t="s">
        <v>724</v>
      </c>
      <c r="B85" s="90"/>
      <c r="D85" s="44"/>
      <c r="E85" s="55"/>
      <c r="F85" s="44"/>
      <c r="G85" s="44"/>
      <c r="H85" s="44"/>
      <c r="I85" s="44"/>
      <c r="J85" s="44"/>
      <c r="K85" s="44"/>
      <c r="L85" s="2"/>
      <c r="M85" s="2"/>
    </row>
    <row r="86" spans="1:13" s="488" customFormat="1" ht="14.25">
      <c r="A86" s="90" t="s">
        <v>21</v>
      </c>
      <c r="B86" s="90"/>
      <c r="D86" s="44"/>
      <c r="E86" s="55"/>
      <c r="F86" s="44"/>
      <c r="G86" s="44"/>
      <c r="H86" s="44"/>
      <c r="I86" s="44"/>
      <c r="J86" s="44"/>
      <c r="K86" s="44"/>
      <c r="L86" s="2"/>
      <c r="M86" s="2"/>
    </row>
    <row r="87" spans="1:13" s="488" customFormat="1" ht="14.25">
      <c r="A87" s="90" t="s">
        <v>693</v>
      </c>
      <c r="B87" s="90"/>
      <c r="D87" s="44"/>
      <c r="E87" s="55"/>
      <c r="F87" s="44"/>
      <c r="G87" s="44"/>
      <c r="H87" s="44"/>
      <c r="I87" s="44"/>
      <c r="J87" s="44"/>
      <c r="K87" s="44"/>
      <c r="L87" s="2"/>
      <c r="M87" s="2"/>
    </row>
    <row r="88" spans="1:13" s="488" customFormat="1" ht="14.25">
      <c r="A88" s="90" t="s">
        <v>695</v>
      </c>
      <c r="B88" s="90"/>
      <c r="D88" s="44"/>
      <c r="E88" s="55"/>
      <c r="F88" s="44"/>
      <c r="G88" s="44"/>
      <c r="H88" s="44"/>
      <c r="I88" s="44"/>
      <c r="J88" s="44"/>
      <c r="K88" s="44"/>
      <c r="L88" s="2"/>
      <c r="M88" s="2"/>
    </row>
    <row r="89" spans="1:13" s="488" customFormat="1" ht="14.25">
      <c r="A89" s="90" t="s">
        <v>688</v>
      </c>
      <c r="B89" s="90"/>
      <c r="D89" s="44"/>
      <c r="E89" s="55"/>
      <c r="F89" s="44"/>
      <c r="G89" s="44"/>
      <c r="H89" s="44"/>
      <c r="I89" s="44"/>
      <c r="J89" s="44"/>
      <c r="K89" s="44"/>
      <c r="L89" s="2"/>
      <c r="M89" s="2"/>
    </row>
    <row r="90" spans="1:13" s="488" customFormat="1" ht="14.25">
      <c r="A90" s="90" t="s">
        <v>699</v>
      </c>
      <c r="B90" s="90"/>
      <c r="D90" s="44"/>
      <c r="E90" s="55"/>
      <c r="F90" s="44"/>
      <c r="G90" s="44"/>
      <c r="H90" s="44"/>
      <c r="I90" s="44"/>
      <c r="J90" s="44"/>
      <c r="K90" s="44"/>
      <c r="L90" s="2"/>
      <c r="M90" s="2"/>
    </row>
    <row r="91" spans="1:13" s="488" customFormat="1" ht="14.25">
      <c r="A91" s="90" t="s">
        <v>701</v>
      </c>
      <c r="B91" s="90"/>
      <c r="D91" s="44"/>
      <c r="E91" s="55"/>
      <c r="F91" s="44"/>
      <c r="G91" s="44"/>
      <c r="H91" s="44"/>
      <c r="I91" s="44"/>
      <c r="J91" s="44"/>
      <c r="K91" s="44"/>
      <c r="L91" s="2"/>
      <c r="M91" s="2"/>
    </row>
    <row r="92" spans="1:13" s="488" customFormat="1" ht="14.25">
      <c r="A92" s="90" t="s">
        <v>489</v>
      </c>
      <c r="B92" s="90"/>
      <c r="D92" s="44"/>
      <c r="E92" s="55"/>
      <c r="F92" s="44"/>
      <c r="G92" s="44"/>
      <c r="H92" s="44"/>
      <c r="I92" s="44"/>
      <c r="J92" s="44"/>
      <c r="K92" s="44"/>
      <c r="L92" s="2"/>
      <c r="M92" s="2"/>
    </row>
    <row r="93" spans="1:13" s="488" customFormat="1" ht="14.25">
      <c r="A93" s="90" t="s">
        <v>707</v>
      </c>
      <c r="B93" s="90"/>
      <c r="D93" s="44"/>
      <c r="E93" s="55"/>
      <c r="F93" s="44"/>
      <c r="G93" s="44"/>
      <c r="H93" s="44"/>
      <c r="I93" s="44"/>
      <c r="J93" s="44"/>
      <c r="K93" s="44"/>
      <c r="L93" s="2"/>
      <c r="M93" s="2"/>
    </row>
    <row r="94" spans="1:13" s="488" customFormat="1" ht="14.25">
      <c r="A94" s="90" t="s">
        <v>708</v>
      </c>
      <c r="B94" s="90"/>
      <c r="D94" s="44"/>
      <c r="E94" s="55"/>
      <c r="F94" s="44"/>
      <c r="G94" s="44"/>
      <c r="H94" s="44"/>
      <c r="I94" s="44"/>
      <c r="J94" s="44"/>
      <c r="K94" s="44"/>
      <c r="L94" s="2"/>
      <c r="M94" s="2"/>
    </row>
    <row r="95" spans="1:13" s="488" customFormat="1" ht="14.25">
      <c r="A95" s="90" t="s">
        <v>709</v>
      </c>
      <c r="B95" s="90"/>
      <c r="D95" s="44"/>
      <c r="E95" s="55"/>
      <c r="F95" s="44"/>
      <c r="G95" s="44"/>
      <c r="H95" s="44"/>
      <c r="I95" s="44"/>
      <c r="J95" s="44"/>
      <c r="K95" s="44"/>
      <c r="L95" s="2"/>
      <c r="M95" s="2"/>
    </row>
    <row r="96" spans="1:13" s="488" customFormat="1" ht="14.25">
      <c r="A96" s="90" t="s">
        <v>46</v>
      </c>
      <c r="B96" s="90"/>
      <c r="D96" s="44"/>
      <c r="E96" s="55"/>
      <c r="F96" s="44"/>
      <c r="G96" s="44"/>
      <c r="H96" s="44"/>
      <c r="I96" s="44"/>
      <c r="J96" s="44"/>
      <c r="K96" s="44"/>
      <c r="L96" s="2"/>
      <c r="M96" s="2"/>
    </row>
    <row r="97" spans="1:13" s="488" customFormat="1" ht="14.25">
      <c r="A97" s="90" t="s">
        <v>282</v>
      </c>
      <c r="B97" s="90"/>
      <c r="D97" s="44"/>
      <c r="E97" s="55"/>
      <c r="F97" s="44"/>
      <c r="G97" s="44"/>
      <c r="H97" s="44"/>
      <c r="I97" s="44"/>
      <c r="J97" s="44"/>
      <c r="K97" s="44"/>
      <c r="L97" s="2"/>
      <c r="M97" s="2"/>
    </row>
    <row r="98" spans="1:13" s="488" customFormat="1" ht="14.25">
      <c r="A98" s="90" t="s">
        <v>710</v>
      </c>
      <c r="B98" s="90"/>
      <c r="D98" s="44"/>
      <c r="E98" s="55"/>
      <c r="F98" s="44"/>
      <c r="G98" s="44"/>
      <c r="H98" s="44"/>
      <c r="I98" s="44"/>
      <c r="J98" s="44"/>
      <c r="K98" s="44"/>
      <c r="L98" s="2"/>
      <c r="M98" s="2"/>
    </row>
    <row r="99" spans="1:13" s="488" customFormat="1" ht="14.25">
      <c r="A99" s="90" t="s">
        <v>714</v>
      </c>
      <c r="B99" s="90"/>
      <c r="D99" s="44"/>
      <c r="E99" s="55"/>
      <c r="F99" s="44"/>
      <c r="G99" s="44"/>
      <c r="H99" s="44"/>
      <c r="I99" s="44"/>
      <c r="J99" s="44"/>
      <c r="K99" s="44"/>
      <c r="L99" s="2"/>
      <c r="M99" s="2"/>
    </row>
    <row r="100" spans="1:13" s="488" customFormat="1" ht="14.25">
      <c r="A100" s="90" t="s">
        <v>223</v>
      </c>
      <c r="B100" s="90"/>
      <c r="D100" s="44"/>
      <c r="E100" s="55"/>
      <c r="F100" s="44"/>
      <c r="G100" s="44"/>
      <c r="H100" s="44"/>
      <c r="I100" s="44"/>
      <c r="J100" s="44"/>
      <c r="K100" s="44"/>
      <c r="L100" s="2"/>
      <c r="M100" s="2"/>
    </row>
    <row r="101" spans="1:13" s="488" customFormat="1" ht="14.25">
      <c r="A101" s="90" t="s">
        <v>719</v>
      </c>
      <c r="B101" s="90"/>
      <c r="D101" s="44"/>
      <c r="E101" s="55"/>
      <c r="F101" s="44"/>
      <c r="G101" s="44"/>
      <c r="H101" s="44"/>
      <c r="I101" s="44"/>
      <c r="J101" s="44"/>
      <c r="K101" s="44"/>
      <c r="L101" s="2"/>
      <c r="M101" s="2"/>
    </row>
    <row r="102" spans="1:13" s="488" customFormat="1" ht="14.25">
      <c r="A102" s="90" t="s">
        <v>722</v>
      </c>
      <c r="B102" s="90"/>
      <c r="D102" s="44"/>
      <c r="E102" s="55"/>
      <c r="F102" s="44"/>
      <c r="G102" s="44"/>
      <c r="H102" s="44"/>
      <c r="I102" s="44"/>
      <c r="J102" s="44"/>
      <c r="K102" s="44"/>
      <c r="L102" s="2"/>
      <c r="M102" s="2"/>
    </row>
    <row r="103" spans="1:13" s="488" customFormat="1" ht="14.25">
      <c r="A103" s="90" t="s">
        <v>567</v>
      </c>
      <c r="B103" s="90"/>
      <c r="D103" s="44"/>
      <c r="E103" s="55"/>
      <c r="F103" s="44"/>
      <c r="G103" s="44"/>
      <c r="H103" s="44"/>
      <c r="I103" s="44"/>
      <c r="J103" s="44"/>
      <c r="K103" s="44"/>
      <c r="L103" s="2"/>
      <c r="M103" s="2"/>
    </row>
    <row r="104" spans="1:13" s="488" customFormat="1" ht="14.25">
      <c r="A104" s="90" t="s">
        <v>446</v>
      </c>
      <c r="B104" s="90"/>
      <c r="D104" s="44"/>
      <c r="E104" s="55"/>
      <c r="F104" s="44"/>
      <c r="G104" s="44"/>
      <c r="H104" s="44"/>
      <c r="I104" s="44"/>
      <c r="J104" s="44"/>
      <c r="K104" s="44"/>
      <c r="L104" s="2"/>
      <c r="M104" s="2"/>
    </row>
    <row r="105" spans="1:13" s="488" customFormat="1" ht="14.25">
      <c r="A105" s="90"/>
      <c r="B105" s="90"/>
      <c r="D105" s="44"/>
      <c r="E105" s="55"/>
      <c r="F105" s="44"/>
      <c r="G105" s="44"/>
      <c r="H105" s="44"/>
      <c r="I105" s="44"/>
      <c r="J105" s="44"/>
      <c r="K105" s="44"/>
      <c r="L105" s="2"/>
      <c r="M105" s="2"/>
    </row>
    <row r="106" spans="1:13" s="488" customFormat="1" ht="14.25">
      <c r="A106" s="90"/>
      <c r="B106" s="90"/>
      <c r="D106" s="44"/>
      <c r="E106" s="55"/>
      <c r="F106" s="44"/>
      <c r="G106" s="44"/>
      <c r="H106" s="44"/>
      <c r="I106" s="44"/>
      <c r="J106" s="44"/>
      <c r="K106" s="44"/>
      <c r="L106" s="2"/>
      <c r="M106" s="2"/>
    </row>
    <row r="107" spans="1:13" s="488" customFormat="1" ht="14.25">
      <c r="A107" s="90"/>
      <c r="B107" s="90"/>
      <c r="D107" s="44"/>
      <c r="E107" s="55"/>
      <c r="F107" s="44"/>
      <c r="G107" s="44"/>
      <c r="H107" s="44"/>
      <c r="I107" s="44"/>
      <c r="J107" s="44"/>
      <c r="K107" s="44"/>
      <c r="L107" s="2"/>
      <c r="M107" s="2"/>
    </row>
    <row r="108" spans="1:13" s="488" customFormat="1" ht="14.25">
      <c r="A108" s="90"/>
      <c r="B108" s="90"/>
      <c r="D108" s="44"/>
      <c r="E108" s="55"/>
      <c r="F108" s="44"/>
      <c r="G108" s="44"/>
      <c r="H108" s="44"/>
      <c r="I108" s="44"/>
      <c r="J108" s="44"/>
      <c r="K108" s="44"/>
      <c r="L108" s="2"/>
      <c r="M108" s="2"/>
    </row>
    <row r="109" spans="1:13" s="488" customFormat="1" ht="14.25">
      <c r="A109" s="90"/>
      <c r="B109" s="90"/>
      <c r="D109" s="44"/>
      <c r="E109" s="55"/>
      <c r="F109" s="44"/>
      <c r="G109" s="44"/>
      <c r="H109" s="44"/>
      <c r="I109" s="44"/>
      <c r="J109" s="44"/>
      <c r="K109" s="44"/>
      <c r="L109" s="2"/>
      <c r="M109" s="2"/>
    </row>
    <row r="110" spans="1:13" s="488" customFormat="1" ht="14.25">
      <c r="A110" s="90"/>
      <c r="B110" s="90"/>
      <c r="D110" s="44"/>
      <c r="E110" s="55"/>
      <c r="F110" s="44"/>
      <c r="G110" s="44"/>
      <c r="H110" s="44"/>
      <c r="I110" s="44"/>
      <c r="J110" s="44"/>
      <c r="K110" s="44"/>
      <c r="L110" s="2"/>
      <c r="M110" s="2"/>
    </row>
    <row r="111" spans="1:13" s="488" customFormat="1" ht="14.25">
      <c r="A111" s="90"/>
      <c r="B111" s="90"/>
      <c r="D111" s="44"/>
      <c r="E111" s="55"/>
      <c r="F111" s="44"/>
      <c r="G111" s="44"/>
      <c r="H111" s="44"/>
      <c r="I111" s="44"/>
      <c r="J111" s="44"/>
      <c r="K111" s="44"/>
      <c r="L111" s="2"/>
      <c r="M111" s="2"/>
    </row>
    <row r="112" spans="1:13" s="488" customFormat="1" ht="14.25">
      <c r="A112" s="90"/>
      <c r="B112" s="90"/>
      <c r="D112" s="44"/>
      <c r="E112" s="55"/>
      <c r="F112" s="44"/>
      <c r="G112" s="44"/>
      <c r="H112" s="44"/>
      <c r="I112" s="44"/>
      <c r="J112" s="44"/>
      <c r="K112" s="44"/>
      <c r="L112" s="2"/>
      <c r="M112" s="2"/>
    </row>
    <row r="113" spans="1:13" s="488" customFormat="1" ht="14.25">
      <c r="A113" s="90"/>
      <c r="B113" s="90"/>
      <c r="D113" s="44"/>
      <c r="E113" s="55"/>
      <c r="F113" s="44"/>
      <c r="G113" s="44"/>
      <c r="H113" s="44"/>
      <c r="I113" s="44"/>
      <c r="J113" s="44"/>
      <c r="K113" s="44"/>
      <c r="L113" s="2"/>
      <c r="M113" s="2"/>
    </row>
    <row r="114" spans="1:13" s="488" customFormat="1" ht="14.25">
      <c r="A114" s="90"/>
      <c r="B114" s="90"/>
      <c r="D114" s="44"/>
      <c r="E114" s="55"/>
      <c r="F114" s="44"/>
      <c r="G114" s="44"/>
      <c r="H114" s="44"/>
      <c r="I114" s="44"/>
      <c r="J114" s="44"/>
      <c r="K114" s="44"/>
      <c r="L114" s="2"/>
      <c r="M114" s="2"/>
    </row>
    <row r="115" spans="1:13" s="488" customFormat="1" ht="14.25">
      <c r="A115" s="90"/>
      <c r="B115" s="90"/>
      <c r="D115" s="44"/>
      <c r="E115" s="55"/>
      <c r="F115" s="44"/>
      <c r="G115" s="44"/>
      <c r="H115" s="44"/>
      <c r="I115" s="44"/>
      <c r="J115" s="44"/>
      <c r="K115" s="44"/>
      <c r="L115" s="2"/>
      <c r="M115" s="2"/>
    </row>
  </sheetData>
  <mergeCells count="12">
    <mergeCell ref="B2:L2"/>
    <mergeCell ref="C4:D4"/>
    <mergeCell ref="C5:D5"/>
    <mergeCell ref="H8:I8"/>
    <mergeCell ref="J8:K8"/>
    <mergeCell ref="B52:L52"/>
    <mergeCell ref="B8:B11"/>
    <mergeCell ref="C8:C11"/>
    <mergeCell ref="D8:F11"/>
    <mergeCell ref="L8:L11"/>
    <mergeCell ref="I9:I11"/>
    <mergeCell ref="K9:K11"/>
  </mergeCells>
  <phoneticPr fontId="16"/>
  <dataValidations count="5">
    <dataValidation type="list" allowBlank="1" showDropDown="0" showInputMessage="1" showErrorMessage="1" sqref="IX65547 WVJ983051 WLN983051 WBR983051 VRV983051 VHZ983051 UYD983051 UOH983051 UEL983051 TUP983051 TKT983051 TAX983051 SRB983051 SHF983051 RXJ983051 RNN983051 RDR983051 QTV983051 QJZ983051 QAD983051 PQH983051 PGL983051 OWP983051 OMT983051 OCX983051 NTB983051 NJF983051 MZJ983051 MPN983051 MFR983051 LVV983051 LLZ983051 LCD983051 KSH983051 KIL983051 JYP983051 JOT983051 JEX983051 IVB983051 ILF983051 IBJ983051 HRN983051 HHR983051 GXV983051 GNZ983051 GED983051 FUH983051 FKL983051 FAP983051 EQT983051 EGX983051 DXB983051 DNF983051 DDJ983051 CTN983051 CJR983051 BZV983051 BPZ983051 BGD983051 AWH983051 AML983051 ACP983051 ST983051 IX983051 WVJ917515 WLN917515 WBR917515 VRV917515 VHZ917515 UYD917515 UOH917515 UEL917515 TUP917515 TKT917515 TAX917515 SRB917515 SHF917515 RXJ917515 RNN917515 RDR917515 QTV917515 QJZ917515 QAD917515 PQH917515 PGL917515 OWP917515 OMT917515 OCX917515 NTB917515 NJF917515 MZJ917515 MPN917515 MFR917515 LVV917515 LLZ917515 LCD917515 KSH917515 KIL917515 JYP917515 JOT917515 JEX917515 IVB917515 ILF917515 IBJ917515 HRN917515 HHR917515 GXV917515 GNZ917515 GED917515 FUH917515 FKL917515 FAP917515 EQT917515 EGX917515 DXB917515 DNF917515 DDJ917515 CTN917515 CJR917515 BZV917515 BPZ917515 BGD917515 AWH917515 AML917515 ACP917515 ST917515 IX917515 WVJ851979 WLN851979 WBR851979 VRV851979 VHZ851979 UYD851979 UOH851979 UEL851979 TUP851979 TKT851979 TAX851979 SRB851979 SHF851979 RXJ851979 RNN851979 RDR851979 QTV851979 QJZ851979 QAD851979 PQH851979 PGL851979 OWP851979 OMT851979 OCX851979 NTB851979 NJF851979 MZJ851979 MPN851979 MFR851979 LVV851979 LLZ851979 LCD851979 KSH851979 KIL851979 JYP851979 JOT851979 JEX851979 IVB851979 ILF851979 IBJ851979 HRN851979 HHR851979 GXV851979 GNZ851979 GED851979 FUH851979 FKL851979 FAP851979 EQT851979 EGX851979 DXB851979 DNF851979 DDJ851979 CTN851979 CJR851979 BZV851979 BPZ851979 BGD851979 AWH851979 AML851979 ACP851979 ST851979 IX851979 WVJ786443 WLN786443 WBR786443 VRV786443 VHZ786443 UYD786443 UOH786443 UEL786443 TUP786443 TKT786443 TAX786443 SRB786443 SHF786443 RXJ786443 RNN786443 RDR786443 QTV786443 QJZ786443 QAD786443 PQH786443 PGL786443 OWP786443 OMT786443 OCX786443 NTB786443 NJF786443 MZJ786443 MPN786443 MFR786443 LVV786443 LLZ786443 LCD786443 KSH786443 KIL786443 JYP786443 JOT786443 JEX786443 IVB786443 ILF786443 IBJ786443 HRN786443 HHR786443 GXV786443 GNZ786443 GED786443 FUH786443 FKL786443 FAP786443 EQT786443 EGX786443 DXB786443 DNF786443 DDJ786443 CTN786443 CJR786443 BZV786443 BPZ786443 BGD786443 AWH786443 AML786443 ACP786443 ST786443 IX786443 WVJ720907 WLN720907 WBR720907 VRV720907 VHZ720907 UYD720907 UOH720907 UEL720907 TUP720907 TKT720907 TAX720907 SRB720907 SHF720907 RXJ720907 RNN720907 RDR720907 QTV720907 QJZ720907 QAD720907 PQH720907 PGL720907 OWP720907 OMT720907 OCX720907 NTB720907 NJF720907 MZJ720907 MPN720907 MFR720907 LVV720907 LLZ720907 LCD720907 KSH720907 KIL720907 JYP720907 JOT720907 JEX720907 IVB720907 ILF720907 IBJ720907 HRN720907 HHR720907 GXV720907 GNZ720907 GED720907 FUH720907 FKL720907 FAP720907 EQT720907 EGX720907 DXB720907 DNF720907 DDJ720907 CTN720907 CJR720907 BZV720907 BPZ720907 BGD720907 AWH720907 AML720907 ACP720907 ST720907 IX720907 WVJ655371 WLN655371 WBR655371 VRV655371 VHZ655371 UYD655371 UOH655371 UEL655371 TUP655371 TKT655371 TAX655371 SRB655371 SHF655371 RXJ655371 RNN655371 RDR655371 QTV655371 QJZ655371 QAD655371 PQH655371 PGL655371 OWP655371 OMT655371 OCX655371 NTB655371 NJF655371 MZJ655371 MPN655371 MFR655371 LVV655371 LLZ655371 LCD655371 KSH655371 KIL655371 JYP655371 JOT655371 JEX655371 IVB655371 ILF655371 IBJ655371 HRN655371 HHR655371 GXV655371 GNZ655371 GED655371 FUH655371 FKL655371 FAP655371 EQT655371 EGX655371 DXB655371 DNF655371 DDJ655371 CTN655371 CJR655371 BZV655371 BPZ655371 BGD655371 AWH655371 AML655371 ACP655371 ST655371 IX655371 WVJ589835 WLN589835 WBR589835 VRV589835 VHZ589835 UYD589835 UOH589835 UEL589835 TUP589835 TKT589835 TAX589835 SRB589835 SHF589835 RXJ589835 RNN589835 RDR589835 QTV589835 QJZ589835 QAD589835 PQH589835 PGL589835 OWP589835 OMT589835 OCX589835 NTB589835 NJF589835 MZJ589835 MPN589835 MFR589835 LVV589835 LLZ589835 LCD589835 KSH589835 KIL589835 JYP589835 JOT589835 JEX589835 IVB589835 ILF589835 IBJ589835 HRN589835 HHR589835 GXV589835 GNZ589835 GED589835 FUH589835 FKL589835 FAP589835 EQT589835 EGX589835 DXB589835 DNF589835 DDJ589835 CTN589835 CJR589835 BZV589835 BPZ589835 BGD589835 AWH589835 AML589835 ACP589835 ST589835 IX589835 WVJ524299 WLN524299 WBR524299 VRV524299 VHZ524299 UYD524299 UOH524299 UEL524299 TUP524299 TKT524299 TAX524299 SRB524299 SHF524299 RXJ524299 RNN524299 RDR524299 QTV524299 QJZ524299 QAD524299 PQH524299 PGL524299 OWP524299 OMT524299 OCX524299 NTB524299 NJF524299 MZJ524299 MPN524299 MFR524299 LVV524299 LLZ524299 LCD524299 KSH524299 KIL524299 JYP524299 JOT524299 JEX524299 IVB524299 ILF524299 IBJ524299 HRN524299 HHR524299 GXV524299 GNZ524299 GED524299 FUH524299 FKL524299 FAP524299 EQT524299 EGX524299 DXB524299 DNF524299 DDJ524299 CTN524299 CJR524299 BZV524299 BPZ524299 BGD524299 AWH524299 AML524299 ACP524299 ST524299 IX524299 WVJ458763 WLN458763 WBR458763 VRV458763 VHZ458763 UYD458763 UOH458763 UEL458763 TUP458763 TKT458763 TAX458763 SRB458763 SHF458763 RXJ458763 RNN458763 RDR458763 QTV458763 QJZ458763 QAD458763 PQH458763 PGL458763 OWP458763 OMT458763 OCX458763 NTB458763 NJF458763 MZJ458763 MPN458763 MFR458763 LVV458763 LLZ458763 LCD458763 KSH458763 KIL458763 JYP458763 JOT458763 JEX458763 IVB458763 ILF458763 IBJ458763 HRN458763 HHR458763 GXV458763 GNZ458763 GED458763 FUH458763 FKL458763 FAP458763 EQT458763 EGX458763 DXB458763 DNF458763 DDJ458763 CTN458763 CJR458763 BZV458763 BPZ458763 BGD458763 AWH458763 AML458763 ACP458763 ST458763 IX458763 WVJ393227 WLN393227 WBR393227 VRV393227 VHZ393227 UYD393227 UOH393227 UEL393227 TUP393227 TKT393227 TAX393227 SRB393227 SHF393227 RXJ393227 RNN393227 RDR393227 QTV393227 QJZ393227 QAD393227 PQH393227 PGL393227 OWP393227 OMT393227 OCX393227 NTB393227 NJF393227 MZJ393227 MPN393227 MFR393227 LVV393227 LLZ393227 LCD393227 KSH393227 KIL393227 JYP393227 JOT393227 JEX393227 IVB393227 ILF393227 IBJ393227 HRN393227 HHR393227 GXV393227 GNZ393227 GED393227 FUH393227 FKL393227 FAP393227 EQT393227 EGX393227 DXB393227 DNF393227 DDJ393227 CTN393227 CJR393227 BZV393227 BPZ393227 BGD393227 AWH393227 AML393227 ACP393227 ST393227 IX393227 WVJ327691 WLN327691 WBR327691 VRV327691 VHZ327691 UYD327691 UOH327691 UEL327691 TUP327691 TKT327691 TAX327691 SRB327691 SHF327691 RXJ327691 RNN327691 RDR327691 QTV327691 QJZ327691 QAD327691 PQH327691 PGL327691 OWP327691 OMT327691 OCX327691 NTB327691 NJF327691 MZJ327691 MPN327691 MFR327691 LVV327691 LLZ327691 LCD327691 KSH327691 KIL327691 JYP327691 JOT327691 JEX327691 IVB327691 ILF327691 IBJ327691 HRN327691 HHR327691 GXV327691 GNZ327691 GED327691 FUH327691 FKL327691 FAP327691 EQT327691 EGX327691 DXB327691 DNF327691 DDJ327691 CTN327691 CJR327691 BZV327691 BPZ327691 BGD327691 AWH327691 AML327691 ACP327691 ST327691 IX327691 WVJ262155 WLN262155 WBR262155 VRV262155 VHZ262155 UYD262155 UOH262155 UEL262155 TUP262155 TKT262155 TAX262155 SRB262155 SHF262155 RXJ262155 RNN262155 RDR262155 QTV262155 QJZ262155 QAD262155 PQH262155 PGL262155 OWP262155 OMT262155 OCX262155 NTB262155 NJF262155 MZJ262155 MPN262155 MFR262155 LVV262155 LLZ262155 LCD262155 KSH262155 KIL262155 JYP262155 JOT262155 JEX262155 IVB262155 ILF262155 IBJ262155 HRN262155 HHR262155 GXV262155 GNZ262155 GED262155 FUH262155 FKL262155 FAP262155 EQT262155 EGX262155 DXB262155 DNF262155 DDJ262155 CTN262155 CJR262155 BZV262155 BPZ262155 BGD262155 AWH262155 AML262155 ACP262155 ST262155 IX262155 WVJ196619 WLN196619 WBR196619 VRV196619 VHZ196619 UYD196619 UOH196619 UEL196619 TUP196619 TKT196619 TAX196619 SRB196619 SHF196619 RXJ196619 RNN196619 RDR196619 QTV196619 QJZ196619 QAD196619 PQH196619 PGL196619 OWP196619 OMT196619 OCX196619 NTB196619 NJF196619 MZJ196619 MPN196619 MFR196619 LVV196619 LLZ196619 LCD196619 KSH196619 KIL196619 JYP196619 JOT196619 JEX196619 IVB196619 ILF196619 IBJ196619 HRN196619 HHR196619 GXV196619 GNZ196619 GED196619 FUH196619 FKL196619 FAP196619 EQT196619 EGX196619 DXB196619 DNF196619 DDJ196619 CTN196619 CJR196619 BZV196619 BPZ196619 BGD196619 AWH196619 AML196619 ACP196619 ST196619 IX196619 WVJ131083 WLN131083 WBR131083 VRV131083 VHZ131083 UYD131083 UOH131083 UEL131083 TUP131083 TKT131083 TAX131083 SRB131083 SHF131083 RXJ131083 RNN131083 RDR131083 QTV131083 QJZ131083 QAD131083 PQH131083 PGL131083 OWP131083 OMT131083 OCX131083 NTB131083 NJF131083 MZJ131083 MPN131083 MFR131083 LVV131083 LLZ131083 LCD131083 KSH131083 KIL131083 JYP131083 JOT131083 JEX131083 IVB131083 ILF131083 IBJ131083 HRN131083 HHR131083 GXV131083 GNZ131083 GED131083 FUH131083 FKL131083 FAP131083 EQT131083 EGX131083 DXB131083 DNF131083 DDJ131083 CTN131083 CJR131083 BZV131083 BPZ131083 BGD131083 AWH131083 AML131083 ACP131083 ST131083 IX131083 WVJ65547 WLN65547 WBR65547 VRV65547 VHZ65547 UYD65547 UOH65547 UEL65547 TUP65547 TKT65547 TAX65547 SRB65547 SHF65547 RXJ65547 RNN65547 RDR65547 QTV65547 QJZ65547 QAD65547 PQH65547 PGL65547 OWP65547 OMT65547 OCX65547 NTB65547 NJF65547 MZJ65547 MPN65547 MFR65547 LVV65547 LLZ65547 LCD65547 KSH65547 KIL65547 JYP65547 JOT65547 JEX65547 IVB65547 ILF65547 IBJ65547 HRN65547 HHR65547 GXV65547 GNZ65547 GED65547 FUH65547 FKL65547 FAP65547 EQT65547 EGX65547 DXB65547 DNF65547 DDJ65547 CTN65547 CJR65547 BZV65547 BPZ65547 BGD65547 AWH65547 AML65547 ACP65547 ST65547">
      <formula1>$A$82:$A$104</formula1>
    </dataValidation>
    <dataValidation type="list" allowBlank="1" showDropDown="0" showInputMessage="1" showErrorMessage="1" sqref="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formula1>$A$75:$A$79</formula1>
    </dataValidation>
    <dataValidation type="list" allowBlank="1" showDropDown="0" showInputMessage="1" showErrorMessage="1" sqref="IX65576:IX65578 ST65576:ST65578 WVJ983080:WVJ983082 WLN983080:WLN983082 WBR983080:WBR983082 VRV983080:VRV983082 VHZ983080:VHZ983082 UYD983080:UYD983082 UOH983080:UOH983082 UEL983080:UEL983082 TUP983080:TUP983082 TKT983080:TKT983082 TAX983080:TAX983082 SRB983080:SRB983082 SHF983080:SHF983082 RXJ983080:RXJ983082 RNN983080:RNN983082 RDR983080:RDR983082 QTV983080:QTV983082 QJZ983080:QJZ983082 QAD983080:QAD983082 PQH983080:PQH983082 PGL983080:PGL983082 OWP983080:OWP983082 OMT983080:OMT983082 OCX983080:OCX983082 NTB983080:NTB983082 NJF983080:NJF983082 MZJ983080:MZJ983082 MPN983080:MPN983082 MFR983080:MFR983082 LVV983080:LVV983082 LLZ983080:LLZ983082 LCD983080:LCD983082 KSH983080:KSH983082 KIL983080:KIL983082 JYP983080:JYP983082 JOT983080:JOT983082 JEX983080:JEX983082 IVB983080:IVB983082 ILF983080:ILF983082 IBJ983080:IBJ983082 HRN983080:HRN983082 HHR983080:HHR983082 GXV983080:GXV983082 GNZ983080:GNZ983082 GED983080:GED983082 FUH983080:FUH983082 FKL983080:FKL983082 FAP983080:FAP983082 EQT983080:EQT983082 EGX983080:EGX983082 DXB983080:DXB983082 DNF983080:DNF983082 DDJ983080:DDJ983082 CTN983080:CTN983082 CJR983080:CJR983082 BZV983080:BZV983082 BPZ983080:BPZ983082 BGD983080:BGD983082 AWH983080:AWH983082 AML983080:AML983082 ACP983080:ACP983082 ST983080:ST983082 IX983080:IX983082 WVJ917544:WVJ917546 WLN917544:WLN917546 WBR917544:WBR917546 VRV917544:VRV917546 VHZ917544:VHZ917546 UYD917544:UYD917546 UOH917544:UOH917546 UEL917544:UEL917546 TUP917544:TUP917546 TKT917544:TKT917546 TAX917544:TAX917546 SRB917544:SRB917546 SHF917544:SHF917546 RXJ917544:RXJ917546 RNN917544:RNN917546 RDR917544:RDR917546 QTV917544:QTV917546 QJZ917544:QJZ917546 QAD917544:QAD917546 PQH917544:PQH917546 PGL917544:PGL917546 OWP917544:OWP917546 OMT917544:OMT917546 OCX917544:OCX917546 NTB917544:NTB917546 NJF917544:NJF917546 MZJ917544:MZJ917546 MPN917544:MPN917546 MFR917544:MFR917546 LVV917544:LVV917546 LLZ917544:LLZ917546 LCD917544:LCD917546 KSH917544:KSH917546 KIL917544:KIL917546 JYP917544:JYP917546 JOT917544:JOT917546 JEX917544:JEX917546 IVB917544:IVB917546 ILF917544:ILF917546 IBJ917544:IBJ917546 HRN917544:HRN917546 HHR917544:HHR917546 GXV917544:GXV917546 GNZ917544:GNZ917546 GED917544:GED917546 FUH917544:FUH917546 FKL917544:FKL917546 FAP917544:FAP917546 EQT917544:EQT917546 EGX917544:EGX917546 DXB917544:DXB917546 DNF917544:DNF917546 DDJ917544:DDJ917546 CTN917544:CTN917546 CJR917544:CJR917546 BZV917544:BZV917546 BPZ917544:BPZ917546 BGD917544:BGD917546 AWH917544:AWH917546 AML917544:AML917546 ACP917544:ACP917546 ST917544:ST917546 IX917544:IX917546 WVJ852008:WVJ852010 WLN852008:WLN852010 WBR852008:WBR852010 VRV852008:VRV852010 VHZ852008:VHZ852010 UYD852008:UYD852010 UOH852008:UOH852010 UEL852008:UEL852010 TUP852008:TUP852010 TKT852008:TKT852010 TAX852008:TAX852010 SRB852008:SRB852010 SHF852008:SHF852010 RXJ852008:RXJ852010 RNN852008:RNN852010 RDR852008:RDR852010 QTV852008:QTV852010 QJZ852008:QJZ852010 QAD852008:QAD852010 PQH852008:PQH852010 PGL852008:PGL852010 OWP852008:OWP852010 OMT852008:OMT852010 OCX852008:OCX852010 NTB852008:NTB852010 NJF852008:NJF852010 MZJ852008:MZJ852010 MPN852008:MPN852010 MFR852008:MFR852010 LVV852008:LVV852010 LLZ852008:LLZ852010 LCD852008:LCD852010 KSH852008:KSH852010 KIL852008:KIL852010 JYP852008:JYP852010 JOT852008:JOT852010 JEX852008:JEX852010 IVB852008:IVB852010 ILF852008:ILF852010 IBJ852008:IBJ852010 HRN852008:HRN852010 HHR852008:HHR852010 GXV852008:GXV852010 GNZ852008:GNZ852010 GED852008:GED852010 FUH852008:FUH852010 FKL852008:FKL852010 FAP852008:FAP852010 EQT852008:EQT852010 EGX852008:EGX852010 DXB852008:DXB852010 DNF852008:DNF852010 DDJ852008:DDJ852010 CTN852008:CTN852010 CJR852008:CJR852010 BZV852008:BZV852010 BPZ852008:BPZ852010 BGD852008:BGD852010 AWH852008:AWH852010 AML852008:AML852010 ACP852008:ACP852010 ST852008:ST852010 IX852008:IX852010 WVJ786472:WVJ786474 WLN786472:WLN786474 WBR786472:WBR786474 VRV786472:VRV786474 VHZ786472:VHZ786474 UYD786472:UYD786474 UOH786472:UOH786474 UEL786472:UEL786474 TUP786472:TUP786474 TKT786472:TKT786474 TAX786472:TAX786474 SRB786472:SRB786474 SHF786472:SHF786474 RXJ786472:RXJ786474 RNN786472:RNN786474 RDR786472:RDR786474 QTV786472:QTV786474 QJZ786472:QJZ786474 QAD786472:QAD786474 PQH786472:PQH786474 PGL786472:PGL786474 OWP786472:OWP786474 OMT786472:OMT786474 OCX786472:OCX786474 NTB786472:NTB786474 NJF786472:NJF786474 MZJ786472:MZJ786474 MPN786472:MPN786474 MFR786472:MFR786474 LVV786472:LVV786474 LLZ786472:LLZ786474 LCD786472:LCD786474 KSH786472:KSH786474 KIL786472:KIL786474 JYP786472:JYP786474 JOT786472:JOT786474 JEX786472:JEX786474 IVB786472:IVB786474 ILF786472:ILF786474 IBJ786472:IBJ786474 HRN786472:HRN786474 HHR786472:HHR786474 GXV786472:GXV786474 GNZ786472:GNZ786474 GED786472:GED786474 FUH786472:FUH786474 FKL786472:FKL786474 FAP786472:FAP786474 EQT786472:EQT786474 EGX786472:EGX786474 DXB786472:DXB786474 DNF786472:DNF786474 DDJ786472:DDJ786474 CTN786472:CTN786474 CJR786472:CJR786474 BZV786472:BZV786474 BPZ786472:BPZ786474 BGD786472:BGD786474 AWH786472:AWH786474 AML786472:AML786474 ACP786472:ACP786474 ST786472:ST786474 IX786472:IX786474 WVJ720936:WVJ720938 WLN720936:WLN720938 WBR720936:WBR720938 VRV720936:VRV720938 VHZ720936:VHZ720938 UYD720936:UYD720938 UOH720936:UOH720938 UEL720936:UEL720938 TUP720936:TUP720938 TKT720936:TKT720938 TAX720936:TAX720938 SRB720936:SRB720938 SHF720936:SHF720938 RXJ720936:RXJ720938 RNN720936:RNN720938 RDR720936:RDR720938 QTV720936:QTV720938 QJZ720936:QJZ720938 QAD720936:QAD720938 PQH720936:PQH720938 PGL720936:PGL720938 OWP720936:OWP720938 OMT720936:OMT720938 OCX720936:OCX720938 NTB720936:NTB720938 NJF720936:NJF720938 MZJ720936:MZJ720938 MPN720936:MPN720938 MFR720936:MFR720938 LVV720936:LVV720938 LLZ720936:LLZ720938 LCD720936:LCD720938 KSH720936:KSH720938 KIL720936:KIL720938 JYP720936:JYP720938 JOT720936:JOT720938 JEX720936:JEX720938 IVB720936:IVB720938 ILF720936:ILF720938 IBJ720936:IBJ720938 HRN720936:HRN720938 HHR720936:HHR720938 GXV720936:GXV720938 GNZ720936:GNZ720938 GED720936:GED720938 FUH720936:FUH720938 FKL720936:FKL720938 FAP720936:FAP720938 EQT720936:EQT720938 EGX720936:EGX720938 DXB720936:DXB720938 DNF720936:DNF720938 DDJ720936:DDJ720938 CTN720936:CTN720938 CJR720936:CJR720938 BZV720936:BZV720938 BPZ720936:BPZ720938 BGD720936:BGD720938 AWH720936:AWH720938 AML720936:AML720938 ACP720936:ACP720938 ST720936:ST720938 IX720936:IX720938 WVJ655400:WVJ655402 WLN655400:WLN655402 WBR655400:WBR655402 VRV655400:VRV655402 VHZ655400:VHZ655402 UYD655400:UYD655402 UOH655400:UOH655402 UEL655400:UEL655402 TUP655400:TUP655402 TKT655400:TKT655402 TAX655400:TAX655402 SRB655400:SRB655402 SHF655400:SHF655402 RXJ655400:RXJ655402 RNN655400:RNN655402 RDR655400:RDR655402 QTV655400:QTV655402 QJZ655400:QJZ655402 QAD655400:QAD655402 PQH655400:PQH655402 PGL655400:PGL655402 OWP655400:OWP655402 OMT655400:OMT655402 OCX655400:OCX655402 NTB655400:NTB655402 NJF655400:NJF655402 MZJ655400:MZJ655402 MPN655400:MPN655402 MFR655400:MFR655402 LVV655400:LVV655402 LLZ655400:LLZ655402 LCD655400:LCD655402 KSH655400:KSH655402 KIL655400:KIL655402 JYP655400:JYP655402 JOT655400:JOT655402 JEX655400:JEX655402 IVB655400:IVB655402 ILF655400:ILF655402 IBJ655400:IBJ655402 HRN655400:HRN655402 HHR655400:HHR655402 GXV655400:GXV655402 GNZ655400:GNZ655402 GED655400:GED655402 FUH655400:FUH655402 FKL655400:FKL655402 FAP655400:FAP655402 EQT655400:EQT655402 EGX655400:EGX655402 DXB655400:DXB655402 DNF655400:DNF655402 DDJ655400:DDJ655402 CTN655400:CTN655402 CJR655400:CJR655402 BZV655400:BZV655402 BPZ655400:BPZ655402 BGD655400:BGD655402 AWH655400:AWH655402 AML655400:AML655402 ACP655400:ACP655402 ST655400:ST655402 IX655400:IX655402 WVJ589864:WVJ589866 WLN589864:WLN589866 WBR589864:WBR589866 VRV589864:VRV589866 VHZ589864:VHZ589866 UYD589864:UYD589866 UOH589864:UOH589866 UEL589864:UEL589866 TUP589864:TUP589866 TKT589864:TKT589866 TAX589864:TAX589866 SRB589864:SRB589866 SHF589864:SHF589866 RXJ589864:RXJ589866 RNN589864:RNN589866 RDR589864:RDR589866 QTV589864:QTV589866 QJZ589864:QJZ589866 QAD589864:QAD589866 PQH589864:PQH589866 PGL589864:PGL589866 OWP589864:OWP589866 OMT589864:OMT589866 OCX589864:OCX589866 NTB589864:NTB589866 NJF589864:NJF589866 MZJ589864:MZJ589866 MPN589864:MPN589866 MFR589864:MFR589866 LVV589864:LVV589866 LLZ589864:LLZ589866 LCD589864:LCD589866 KSH589864:KSH589866 KIL589864:KIL589866 JYP589864:JYP589866 JOT589864:JOT589866 JEX589864:JEX589866 IVB589864:IVB589866 ILF589864:ILF589866 IBJ589864:IBJ589866 HRN589864:HRN589866 HHR589864:HHR589866 GXV589864:GXV589866 GNZ589864:GNZ589866 GED589864:GED589866 FUH589864:FUH589866 FKL589864:FKL589866 FAP589864:FAP589866 EQT589864:EQT589866 EGX589864:EGX589866 DXB589864:DXB589866 DNF589864:DNF589866 DDJ589864:DDJ589866 CTN589864:CTN589866 CJR589864:CJR589866 BZV589864:BZV589866 BPZ589864:BPZ589866 BGD589864:BGD589866 AWH589864:AWH589866 AML589864:AML589866 ACP589864:ACP589866 ST589864:ST589866 IX589864:IX589866 WVJ524328:WVJ524330 WLN524328:WLN524330 WBR524328:WBR524330 VRV524328:VRV524330 VHZ524328:VHZ524330 UYD524328:UYD524330 UOH524328:UOH524330 UEL524328:UEL524330 TUP524328:TUP524330 TKT524328:TKT524330 TAX524328:TAX524330 SRB524328:SRB524330 SHF524328:SHF524330 RXJ524328:RXJ524330 RNN524328:RNN524330 RDR524328:RDR524330 QTV524328:QTV524330 QJZ524328:QJZ524330 QAD524328:QAD524330 PQH524328:PQH524330 PGL524328:PGL524330 OWP524328:OWP524330 OMT524328:OMT524330 OCX524328:OCX524330 NTB524328:NTB524330 NJF524328:NJF524330 MZJ524328:MZJ524330 MPN524328:MPN524330 MFR524328:MFR524330 LVV524328:LVV524330 LLZ524328:LLZ524330 LCD524328:LCD524330 KSH524328:KSH524330 KIL524328:KIL524330 JYP524328:JYP524330 JOT524328:JOT524330 JEX524328:JEX524330 IVB524328:IVB524330 ILF524328:ILF524330 IBJ524328:IBJ524330 HRN524328:HRN524330 HHR524328:HHR524330 GXV524328:GXV524330 GNZ524328:GNZ524330 GED524328:GED524330 FUH524328:FUH524330 FKL524328:FKL524330 FAP524328:FAP524330 EQT524328:EQT524330 EGX524328:EGX524330 DXB524328:DXB524330 DNF524328:DNF524330 DDJ524328:DDJ524330 CTN524328:CTN524330 CJR524328:CJR524330 BZV524328:BZV524330 BPZ524328:BPZ524330 BGD524328:BGD524330 AWH524328:AWH524330 AML524328:AML524330 ACP524328:ACP524330 ST524328:ST524330 IX524328:IX524330 WVJ458792:WVJ458794 WLN458792:WLN458794 WBR458792:WBR458794 VRV458792:VRV458794 VHZ458792:VHZ458794 UYD458792:UYD458794 UOH458792:UOH458794 UEL458792:UEL458794 TUP458792:TUP458794 TKT458792:TKT458794 TAX458792:TAX458794 SRB458792:SRB458794 SHF458792:SHF458794 RXJ458792:RXJ458794 RNN458792:RNN458794 RDR458792:RDR458794 QTV458792:QTV458794 QJZ458792:QJZ458794 QAD458792:QAD458794 PQH458792:PQH458794 PGL458792:PGL458794 OWP458792:OWP458794 OMT458792:OMT458794 OCX458792:OCX458794 NTB458792:NTB458794 NJF458792:NJF458794 MZJ458792:MZJ458794 MPN458792:MPN458794 MFR458792:MFR458794 LVV458792:LVV458794 LLZ458792:LLZ458794 LCD458792:LCD458794 KSH458792:KSH458794 KIL458792:KIL458794 JYP458792:JYP458794 JOT458792:JOT458794 JEX458792:JEX458794 IVB458792:IVB458794 ILF458792:ILF458794 IBJ458792:IBJ458794 HRN458792:HRN458794 HHR458792:HHR458794 GXV458792:GXV458794 GNZ458792:GNZ458794 GED458792:GED458794 FUH458792:FUH458794 FKL458792:FKL458794 FAP458792:FAP458794 EQT458792:EQT458794 EGX458792:EGX458794 DXB458792:DXB458794 DNF458792:DNF458794 DDJ458792:DDJ458794 CTN458792:CTN458794 CJR458792:CJR458794 BZV458792:BZV458794 BPZ458792:BPZ458794 BGD458792:BGD458794 AWH458792:AWH458794 AML458792:AML458794 ACP458792:ACP458794 ST458792:ST458794 IX458792:IX458794 WVJ393256:WVJ393258 WLN393256:WLN393258 WBR393256:WBR393258 VRV393256:VRV393258 VHZ393256:VHZ393258 UYD393256:UYD393258 UOH393256:UOH393258 UEL393256:UEL393258 TUP393256:TUP393258 TKT393256:TKT393258 TAX393256:TAX393258 SRB393256:SRB393258 SHF393256:SHF393258 RXJ393256:RXJ393258 RNN393256:RNN393258 RDR393256:RDR393258 QTV393256:QTV393258 QJZ393256:QJZ393258 QAD393256:QAD393258 PQH393256:PQH393258 PGL393256:PGL393258 OWP393256:OWP393258 OMT393256:OMT393258 OCX393256:OCX393258 NTB393256:NTB393258 NJF393256:NJF393258 MZJ393256:MZJ393258 MPN393256:MPN393258 MFR393256:MFR393258 LVV393256:LVV393258 LLZ393256:LLZ393258 LCD393256:LCD393258 KSH393256:KSH393258 KIL393256:KIL393258 JYP393256:JYP393258 JOT393256:JOT393258 JEX393256:JEX393258 IVB393256:IVB393258 ILF393256:ILF393258 IBJ393256:IBJ393258 HRN393256:HRN393258 HHR393256:HHR393258 GXV393256:GXV393258 GNZ393256:GNZ393258 GED393256:GED393258 FUH393256:FUH393258 FKL393256:FKL393258 FAP393256:FAP393258 EQT393256:EQT393258 EGX393256:EGX393258 DXB393256:DXB393258 DNF393256:DNF393258 DDJ393256:DDJ393258 CTN393256:CTN393258 CJR393256:CJR393258 BZV393256:BZV393258 BPZ393256:BPZ393258 BGD393256:BGD393258 AWH393256:AWH393258 AML393256:AML393258 ACP393256:ACP393258 ST393256:ST393258 IX393256:IX393258 WVJ327720:WVJ327722 WLN327720:WLN327722 WBR327720:WBR327722 VRV327720:VRV327722 VHZ327720:VHZ327722 UYD327720:UYD327722 UOH327720:UOH327722 UEL327720:UEL327722 TUP327720:TUP327722 TKT327720:TKT327722 TAX327720:TAX327722 SRB327720:SRB327722 SHF327720:SHF327722 RXJ327720:RXJ327722 RNN327720:RNN327722 RDR327720:RDR327722 QTV327720:QTV327722 QJZ327720:QJZ327722 QAD327720:QAD327722 PQH327720:PQH327722 PGL327720:PGL327722 OWP327720:OWP327722 OMT327720:OMT327722 OCX327720:OCX327722 NTB327720:NTB327722 NJF327720:NJF327722 MZJ327720:MZJ327722 MPN327720:MPN327722 MFR327720:MFR327722 LVV327720:LVV327722 LLZ327720:LLZ327722 LCD327720:LCD327722 KSH327720:KSH327722 KIL327720:KIL327722 JYP327720:JYP327722 JOT327720:JOT327722 JEX327720:JEX327722 IVB327720:IVB327722 ILF327720:ILF327722 IBJ327720:IBJ327722 HRN327720:HRN327722 HHR327720:HHR327722 GXV327720:GXV327722 GNZ327720:GNZ327722 GED327720:GED327722 FUH327720:FUH327722 FKL327720:FKL327722 FAP327720:FAP327722 EQT327720:EQT327722 EGX327720:EGX327722 DXB327720:DXB327722 DNF327720:DNF327722 DDJ327720:DDJ327722 CTN327720:CTN327722 CJR327720:CJR327722 BZV327720:BZV327722 BPZ327720:BPZ327722 BGD327720:BGD327722 AWH327720:AWH327722 AML327720:AML327722 ACP327720:ACP327722 ST327720:ST327722 IX327720:IX327722 WVJ262184:WVJ262186 WLN262184:WLN262186 WBR262184:WBR262186 VRV262184:VRV262186 VHZ262184:VHZ262186 UYD262184:UYD262186 UOH262184:UOH262186 UEL262184:UEL262186 TUP262184:TUP262186 TKT262184:TKT262186 TAX262184:TAX262186 SRB262184:SRB262186 SHF262184:SHF262186 RXJ262184:RXJ262186 RNN262184:RNN262186 RDR262184:RDR262186 QTV262184:QTV262186 QJZ262184:QJZ262186 QAD262184:QAD262186 PQH262184:PQH262186 PGL262184:PGL262186 OWP262184:OWP262186 OMT262184:OMT262186 OCX262184:OCX262186 NTB262184:NTB262186 NJF262184:NJF262186 MZJ262184:MZJ262186 MPN262184:MPN262186 MFR262184:MFR262186 LVV262184:LVV262186 LLZ262184:LLZ262186 LCD262184:LCD262186 KSH262184:KSH262186 KIL262184:KIL262186 JYP262184:JYP262186 JOT262184:JOT262186 JEX262184:JEX262186 IVB262184:IVB262186 ILF262184:ILF262186 IBJ262184:IBJ262186 HRN262184:HRN262186 HHR262184:HHR262186 GXV262184:GXV262186 GNZ262184:GNZ262186 GED262184:GED262186 FUH262184:FUH262186 FKL262184:FKL262186 FAP262184:FAP262186 EQT262184:EQT262186 EGX262184:EGX262186 DXB262184:DXB262186 DNF262184:DNF262186 DDJ262184:DDJ262186 CTN262184:CTN262186 CJR262184:CJR262186 BZV262184:BZV262186 BPZ262184:BPZ262186 BGD262184:BGD262186 AWH262184:AWH262186 AML262184:AML262186 ACP262184:ACP262186 ST262184:ST262186 IX262184:IX262186 WVJ196648:WVJ196650 WLN196648:WLN196650 WBR196648:WBR196650 VRV196648:VRV196650 VHZ196648:VHZ196650 UYD196648:UYD196650 UOH196648:UOH196650 UEL196648:UEL196650 TUP196648:TUP196650 TKT196648:TKT196650 TAX196648:TAX196650 SRB196648:SRB196650 SHF196648:SHF196650 RXJ196648:RXJ196650 RNN196648:RNN196650 RDR196648:RDR196650 QTV196648:QTV196650 QJZ196648:QJZ196650 QAD196648:QAD196650 PQH196648:PQH196650 PGL196648:PGL196650 OWP196648:OWP196650 OMT196648:OMT196650 OCX196648:OCX196650 NTB196648:NTB196650 NJF196648:NJF196650 MZJ196648:MZJ196650 MPN196648:MPN196650 MFR196648:MFR196650 LVV196648:LVV196650 LLZ196648:LLZ196650 LCD196648:LCD196650 KSH196648:KSH196650 KIL196648:KIL196650 JYP196648:JYP196650 JOT196648:JOT196650 JEX196648:JEX196650 IVB196648:IVB196650 ILF196648:ILF196650 IBJ196648:IBJ196650 HRN196648:HRN196650 HHR196648:HHR196650 GXV196648:GXV196650 GNZ196648:GNZ196650 GED196648:GED196650 FUH196648:FUH196650 FKL196648:FKL196650 FAP196648:FAP196650 EQT196648:EQT196650 EGX196648:EGX196650 DXB196648:DXB196650 DNF196648:DNF196650 DDJ196648:DDJ196650 CTN196648:CTN196650 CJR196648:CJR196650 BZV196648:BZV196650 BPZ196648:BPZ196650 BGD196648:BGD196650 AWH196648:AWH196650 AML196648:AML196650 ACP196648:ACP196650 ST196648:ST196650 IX196648:IX196650 WVJ131112:WVJ131114 WLN131112:WLN131114 WBR131112:WBR131114 VRV131112:VRV131114 VHZ131112:VHZ131114 UYD131112:UYD131114 UOH131112:UOH131114 UEL131112:UEL131114 TUP131112:TUP131114 TKT131112:TKT131114 TAX131112:TAX131114 SRB131112:SRB131114 SHF131112:SHF131114 RXJ131112:RXJ131114 RNN131112:RNN131114 RDR131112:RDR131114 QTV131112:QTV131114 QJZ131112:QJZ131114 QAD131112:QAD131114 PQH131112:PQH131114 PGL131112:PGL131114 OWP131112:OWP131114 OMT131112:OMT131114 OCX131112:OCX131114 NTB131112:NTB131114 NJF131112:NJF131114 MZJ131112:MZJ131114 MPN131112:MPN131114 MFR131112:MFR131114 LVV131112:LVV131114 LLZ131112:LLZ131114 LCD131112:LCD131114 KSH131112:KSH131114 KIL131112:KIL131114 JYP131112:JYP131114 JOT131112:JOT131114 JEX131112:JEX131114 IVB131112:IVB131114 ILF131112:ILF131114 IBJ131112:IBJ131114 HRN131112:HRN131114 HHR131112:HHR131114 GXV131112:GXV131114 GNZ131112:GNZ131114 GED131112:GED131114 FUH131112:FUH131114 FKL131112:FKL131114 FAP131112:FAP131114 EQT131112:EQT131114 EGX131112:EGX131114 DXB131112:DXB131114 DNF131112:DNF131114 DDJ131112:DDJ131114 CTN131112:CTN131114 CJR131112:CJR131114 BZV131112:BZV131114 BPZ131112:BPZ131114 BGD131112:BGD131114 AWH131112:AWH131114 AML131112:AML131114 ACP131112:ACP131114 ST131112:ST131114 IX131112:IX131114 WVJ65576:WVJ65578 WLN65576:WLN65578 WBR65576:WBR65578 VRV65576:VRV65578 VHZ65576:VHZ65578 UYD65576:UYD65578 UOH65576:UOH65578 UEL65576:UEL65578 TUP65576:TUP65578 TKT65576:TKT65578 TAX65576:TAX65578 SRB65576:SRB65578 SHF65576:SHF65578 RXJ65576:RXJ65578 RNN65576:RNN65578 RDR65576:RDR65578 QTV65576:QTV65578 QJZ65576:QJZ65578 QAD65576:QAD65578 PQH65576:PQH65578 PGL65576:PGL65578 OWP65576:OWP65578 OMT65576:OMT65578 OCX65576:OCX65578 NTB65576:NTB65578 NJF65576:NJF65578 MZJ65576:MZJ65578 MPN65576:MPN65578 MFR65576:MFR65578 LVV65576:LVV65578 LLZ65576:LLZ65578 LCD65576:LCD65578 KSH65576:KSH65578 KIL65576:KIL65578 JYP65576:JYP65578 JOT65576:JOT65578 JEX65576:JEX65578 IVB65576:IVB65578 ILF65576:ILF65578 IBJ65576:IBJ65578 HRN65576:HRN65578 HHR65576:HHR65578 GXV65576:GXV65578 GNZ65576:GNZ65578 GED65576:GED65578 FUH65576:FUH65578 FKL65576:FKL65578 FAP65576:FAP65578 EQT65576:EQT65578 EGX65576:EGX65578 DXB65576:DXB65578 DNF65576:DNF65578 DDJ65576:DDJ65578 CTN65576:CTN65578 CJR65576:CJR65578 BZV65576:BZV65578 BPZ65576:BPZ65578 BGD65576:BGD65578 AWH65576:AWH65578 AML65576:AML65578 ACP65576:ACP65578 ST14:ST43 WVJ14:WVJ43 WLN14:WLN43 WBR14:WBR43 VRV14:VRV43 VHZ14:VHZ43 UYD14:UYD43 UOH14:UOH43 UEL14:UEL43 TUP14:TUP43 TKT14:TKT43 TAX14:TAX43 SRB14:SRB43 SHF14:SHF43 RXJ14:RXJ43 RNN14:RNN43 RDR14:RDR43 QTV14:QTV43 QJZ14:QJZ43 QAD14:QAD43 PQH14:PQH43 PGL14:PGL43 OWP14:OWP43 OMT14:OMT43 OCX14:OCX43 NTB14:NTB43 NJF14:NJF43 MZJ14:MZJ43 MPN14:MPN43 MFR14:MFR43 LVV14:LVV43 LLZ14:LLZ43 LCD14:LCD43 KSH14:KSH43 KIL14:KIL43 JYP14:JYP43 JOT14:JOT43 JEX14:JEX43 IVB14:IVB43 ILF14:ILF43 IBJ14:IBJ43 HRN14:HRN43 HHR14:HHR43 GXV14:GXV43 GNZ14:GNZ43 GED14:GED43 FUH14:FUH43 FKL14:FKL43 FAP14:FAP43 EQT14:EQT43 EGX14:EGX43 DXB14:DXB43 DNF14:DNF43 DDJ14:DDJ43 CTN14:CTN43 CJR14:CJR43 BZV14:BZV43 BPZ14:BPZ43 BGD14:BGD43 AWH14:AWH43 AML14:AML43 ACP14:ACP43 IX14:IX43">
      <formula1>$A$86:$A$104</formula1>
    </dataValidation>
    <dataValidation type="list" allowBlank="1" showDropDown="0" showInputMessage="1" showErrorMessage="1" sqref="WVI983080:WVI983082 WLM983080:WLM983082 IW65576:IW65578 SS65576:SS65578 ACO65576:ACO65578 AMK65576:AMK65578 AWG65576:AWG65578 BGC65576:BGC65578 BPY65576:BPY65578 BZU65576:BZU65578 CJQ65576:CJQ65578 CTM65576:CTM65578 DDI65576:DDI65578 DNE65576:DNE65578 DXA65576:DXA65578 EGW65576:EGW65578 EQS65576:EQS65578 FAO65576:FAO65578 FKK65576:FKK65578 FUG65576:FUG65578 GEC65576:GEC65578 GNY65576:GNY65578 GXU65576:GXU65578 HHQ65576:HHQ65578 HRM65576:HRM65578 IBI65576:IBI65578 ILE65576:ILE65578 IVA65576:IVA65578 JEW65576:JEW65578 JOS65576:JOS65578 JYO65576:JYO65578 KIK65576:KIK65578 KSG65576:KSG65578 LCC65576:LCC65578 LLY65576:LLY65578 LVU65576:LVU65578 MFQ65576:MFQ65578 MPM65576:MPM65578 MZI65576:MZI65578 NJE65576:NJE65578 NTA65576:NTA65578 OCW65576:OCW65578 OMS65576:OMS65578 OWO65576:OWO65578 PGK65576:PGK65578 PQG65576:PQG65578 QAC65576:QAC65578 QJY65576:QJY65578 QTU65576:QTU65578 RDQ65576:RDQ65578 RNM65576:RNM65578 RXI65576:RXI65578 SHE65576:SHE65578 SRA65576:SRA65578 TAW65576:TAW65578 TKS65576:TKS65578 TUO65576:TUO65578 UEK65576:UEK65578 UOG65576:UOG65578 UYC65576:UYC65578 VHY65576:VHY65578 VRU65576:VRU65578 WBQ65576:WBQ65578 WLM65576:WLM65578 WVI65576:WVI65578 IW131112:IW131114 SS131112:SS131114 ACO131112:ACO131114 AMK131112:AMK131114 AWG131112:AWG131114 BGC131112:BGC131114 BPY131112:BPY131114 BZU131112:BZU131114 CJQ131112:CJQ131114 CTM131112:CTM131114 DDI131112:DDI131114 DNE131112:DNE131114 DXA131112:DXA131114 EGW131112:EGW131114 EQS131112:EQS131114 FAO131112:FAO131114 FKK131112:FKK131114 FUG131112:FUG131114 GEC131112:GEC131114 GNY131112:GNY131114 GXU131112:GXU131114 HHQ131112:HHQ131114 HRM131112:HRM131114 IBI131112:IBI131114 ILE131112:ILE131114 IVA131112:IVA131114 JEW131112:JEW131114 JOS131112:JOS131114 JYO131112:JYO131114 KIK131112:KIK131114 KSG131112:KSG131114 LCC131112:LCC131114 LLY131112:LLY131114 LVU131112:LVU131114 MFQ131112:MFQ131114 MPM131112:MPM131114 MZI131112:MZI131114 NJE131112:NJE131114 NTA131112:NTA131114 OCW131112:OCW131114 OMS131112:OMS131114 OWO131112:OWO131114 PGK131112:PGK131114 PQG131112:PQG131114 QAC131112:QAC131114 QJY131112:QJY131114 QTU131112:QTU131114 RDQ131112:RDQ131114 RNM131112:RNM131114 RXI131112:RXI131114 SHE131112:SHE131114 SRA131112:SRA131114 TAW131112:TAW131114 TKS131112:TKS131114 TUO131112:TUO131114 UEK131112:UEK131114 UOG131112:UOG131114 UYC131112:UYC131114 VHY131112:VHY131114 VRU131112:VRU131114 WBQ131112:WBQ131114 WLM131112:WLM131114 WVI131112:WVI131114 IW196648:IW196650 SS196648:SS196650 ACO196648:ACO196650 AMK196648:AMK196650 AWG196648:AWG196650 BGC196648:BGC196650 BPY196648:BPY196650 BZU196648:BZU196650 CJQ196648:CJQ196650 CTM196648:CTM196650 DDI196648:DDI196650 DNE196648:DNE196650 DXA196648:DXA196650 EGW196648:EGW196650 EQS196648:EQS196650 FAO196648:FAO196650 FKK196648:FKK196650 FUG196648:FUG196650 GEC196648:GEC196650 GNY196648:GNY196650 GXU196648:GXU196650 HHQ196648:HHQ196650 HRM196648:HRM196650 IBI196648:IBI196650 ILE196648:ILE196650 IVA196648:IVA196650 JEW196648:JEW196650 JOS196648:JOS196650 JYO196648:JYO196650 KIK196648:KIK196650 KSG196648:KSG196650 LCC196648:LCC196650 LLY196648:LLY196650 LVU196648:LVU196650 MFQ196648:MFQ196650 MPM196648:MPM196650 MZI196648:MZI196650 NJE196648:NJE196650 NTA196648:NTA196650 OCW196648:OCW196650 OMS196648:OMS196650 OWO196648:OWO196650 PGK196648:PGK196650 PQG196648:PQG196650 QAC196648:QAC196650 QJY196648:QJY196650 QTU196648:QTU196650 RDQ196648:RDQ196650 RNM196648:RNM196650 RXI196648:RXI196650 SHE196648:SHE196650 SRA196648:SRA196650 TAW196648:TAW196650 TKS196648:TKS196650 TUO196648:TUO196650 UEK196648:UEK196650 UOG196648:UOG196650 UYC196648:UYC196650 VHY196648:VHY196650 VRU196648:VRU196650 WBQ196648:WBQ196650 WLM196648:WLM196650 WVI196648:WVI196650 IW262184:IW262186 SS262184:SS262186 ACO262184:ACO262186 AMK262184:AMK262186 AWG262184:AWG262186 BGC262184:BGC262186 BPY262184:BPY262186 BZU262184:BZU262186 CJQ262184:CJQ262186 CTM262184:CTM262186 DDI262184:DDI262186 DNE262184:DNE262186 DXA262184:DXA262186 EGW262184:EGW262186 EQS262184:EQS262186 FAO262184:FAO262186 FKK262184:FKK262186 FUG262184:FUG262186 GEC262184:GEC262186 GNY262184:GNY262186 GXU262184:GXU262186 HHQ262184:HHQ262186 HRM262184:HRM262186 IBI262184:IBI262186 ILE262184:ILE262186 IVA262184:IVA262186 JEW262184:JEW262186 JOS262184:JOS262186 JYO262184:JYO262186 KIK262184:KIK262186 KSG262184:KSG262186 LCC262184:LCC262186 LLY262184:LLY262186 LVU262184:LVU262186 MFQ262184:MFQ262186 MPM262184:MPM262186 MZI262184:MZI262186 NJE262184:NJE262186 NTA262184:NTA262186 OCW262184:OCW262186 OMS262184:OMS262186 OWO262184:OWO262186 PGK262184:PGK262186 PQG262184:PQG262186 QAC262184:QAC262186 QJY262184:QJY262186 QTU262184:QTU262186 RDQ262184:RDQ262186 RNM262184:RNM262186 RXI262184:RXI262186 SHE262184:SHE262186 SRA262184:SRA262186 TAW262184:TAW262186 TKS262184:TKS262186 TUO262184:TUO262186 UEK262184:UEK262186 UOG262184:UOG262186 UYC262184:UYC262186 VHY262184:VHY262186 VRU262184:VRU262186 WBQ262184:WBQ262186 WLM262184:WLM262186 WVI262184:WVI262186 IW327720:IW327722 SS327720:SS327722 ACO327720:ACO327722 AMK327720:AMK327722 AWG327720:AWG327722 BGC327720:BGC327722 BPY327720:BPY327722 BZU327720:BZU327722 CJQ327720:CJQ327722 CTM327720:CTM327722 DDI327720:DDI327722 DNE327720:DNE327722 DXA327720:DXA327722 EGW327720:EGW327722 EQS327720:EQS327722 FAO327720:FAO327722 FKK327720:FKK327722 FUG327720:FUG327722 GEC327720:GEC327722 GNY327720:GNY327722 GXU327720:GXU327722 HHQ327720:HHQ327722 HRM327720:HRM327722 IBI327720:IBI327722 ILE327720:ILE327722 IVA327720:IVA327722 JEW327720:JEW327722 JOS327720:JOS327722 JYO327720:JYO327722 KIK327720:KIK327722 KSG327720:KSG327722 LCC327720:LCC327722 LLY327720:LLY327722 LVU327720:LVU327722 MFQ327720:MFQ327722 MPM327720:MPM327722 MZI327720:MZI327722 NJE327720:NJE327722 NTA327720:NTA327722 OCW327720:OCW327722 OMS327720:OMS327722 OWO327720:OWO327722 PGK327720:PGK327722 PQG327720:PQG327722 QAC327720:QAC327722 QJY327720:QJY327722 QTU327720:QTU327722 RDQ327720:RDQ327722 RNM327720:RNM327722 RXI327720:RXI327722 SHE327720:SHE327722 SRA327720:SRA327722 TAW327720:TAW327722 TKS327720:TKS327722 TUO327720:TUO327722 UEK327720:UEK327722 UOG327720:UOG327722 UYC327720:UYC327722 VHY327720:VHY327722 VRU327720:VRU327722 WBQ327720:WBQ327722 WLM327720:WLM327722 WVI327720:WVI327722 IW393256:IW393258 SS393256:SS393258 ACO393256:ACO393258 AMK393256:AMK393258 AWG393256:AWG393258 BGC393256:BGC393258 BPY393256:BPY393258 BZU393256:BZU393258 CJQ393256:CJQ393258 CTM393256:CTM393258 DDI393256:DDI393258 DNE393256:DNE393258 DXA393256:DXA393258 EGW393256:EGW393258 EQS393256:EQS393258 FAO393256:FAO393258 FKK393256:FKK393258 FUG393256:FUG393258 GEC393256:GEC393258 GNY393256:GNY393258 GXU393256:GXU393258 HHQ393256:HHQ393258 HRM393256:HRM393258 IBI393256:IBI393258 ILE393256:ILE393258 IVA393256:IVA393258 JEW393256:JEW393258 JOS393256:JOS393258 JYO393256:JYO393258 KIK393256:KIK393258 KSG393256:KSG393258 LCC393256:LCC393258 LLY393256:LLY393258 LVU393256:LVU393258 MFQ393256:MFQ393258 MPM393256:MPM393258 MZI393256:MZI393258 NJE393256:NJE393258 NTA393256:NTA393258 OCW393256:OCW393258 OMS393256:OMS393258 OWO393256:OWO393258 PGK393256:PGK393258 PQG393256:PQG393258 QAC393256:QAC393258 QJY393256:QJY393258 QTU393256:QTU393258 RDQ393256:RDQ393258 RNM393256:RNM393258 RXI393256:RXI393258 SHE393256:SHE393258 SRA393256:SRA393258 TAW393256:TAW393258 TKS393256:TKS393258 TUO393256:TUO393258 UEK393256:UEK393258 UOG393256:UOG393258 UYC393256:UYC393258 VHY393256:VHY393258 VRU393256:VRU393258 WBQ393256:WBQ393258 WLM393256:WLM393258 WVI393256:WVI393258 IW458792:IW458794 SS458792:SS458794 ACO458792:ACO458794 AMK458792:AMK458794 AWG458792:AWG458794 BGC458792:BGC458794 BPY458792:BPY458794 BZU458792:BZU458794 CJQ458792:CJQ458794 CTM458792:CTM458794 DDI458792:DDI458794 DNE458792:DNE458794 DXA458792:DXA458794 EGW458792:EGW458794 EQS458792:EQS458794 FAO458792:FAO458794 FKK458792:FKK458794 FUG458792:FUG458794 GEC458792:GEC458794 GNY458792:GNY458794 GXU458792:GXU458794 HHQ458792:HHQ458794 HRM458792:HRM458794 IBI458792:IBI458794 ILE458792:ILE458794 IVA458792:IVA458794 JEW458792:JEW458794 JOS458792:JOS458794 JYO458792:JYO458794 KIK458792:KIK458794 KSG458792:KSG458794 LCC458792:LCC458794 LLY458792:LLY458794 LVU458792:LVU458794 MFQ458792:MFQ458794 MPM458792:MPM458794 MZI458792:MZI458794 NJE458792:NJE458794 NTA458792:NTA458794 OCW458792:OCW458794 OMS458792:OMS458794 OWO458792:OWO458794 PGK458792:PGK458794 PQG458792:PQG458794 QAC458792:QAC458794 QJY458792:QJY458794 QTU458792:QTU458794 RDQ458792:RDQ458794 RNM458792:RNM458794 RXI458792:RXI458794 SHE458792:SHE458794 SRA458792:SRA458794 TAW458792:TAW458794 TKS458792:TKS458794 TUO458792:TUO458794 UEK458792:UEK458794 UOG458792:UOG458794 UYC458792:UYC458794 VHY458792:VHY458794 VRU458792:VRU458794 WBQ458792:WBQ458794 WLM458792:WLM458794 WVI458792:WVI458794 IW524328:IW524330 SS524328:SS524330 ACO524328:ACO524330 AMK524328:AMK524330 AWG524328:AWG524330 BGC524328:BGC524330 BPY524328:BPY524330 BZU524328:BZU524330 CJQ524328:CJQ524330 CTM524328:CTM524330 DDI524328:DDI524330 DNE524328:DNE524330 DXA524328:DXA524330 EGW524328:EGW524330 EQS524328:EQS524330 FAO524328:FAO524330 FKK524328:FKK524330 FUG524328:FUG524330 GEC524328:GEC524330 GNY524328:GNY524330 GXU524328:GXU524330 HHQ524328:HHQ524330 HRM524328:HRM524330 IBI524328:IBI524330 ILE524328:ILE524330 IVA524328:IVA524330 JEW524328:JEW524330 JOS524328:JOS524330 JYO524328:JYO524330 KIK524328:KIK524330 KSG524328:KSG524330 LCC524328:LCC524330 LLY524328:LLY524330 LVU524328:LVU524330 MFQ524328:MFQ524330 MPM524328:MPM524330 MZI524328:MZI524330 NJE524328:NJE524330 NTA524328:NTA524330 OCW524328:OCW524330 OMS524328:OMS524330 OWO524328:OWO524330 PGK524328:PGK524330 PQG524328:PQG524330 QAC524328:QAC524330 QJY524328:QJY524330 QTU524328:QTU524330 RDQ524328:RDQ524330 RNM524328:RNM524330 RXI524328:RXI524330 SHE524328:SHE524330 SRA524328:SRA524330 TAW524328:TAW524330 TKS524328:TKS524330 TUO524328:TUO524330 UEK524328:UEK524330 UOG524328:UOG524330 UYC524328:UYC524330 VHY524328:VHY524330 VRU524328:VRU524330 WBQ524328:WBQ524330 WLM524328:WLM524330 WVI524328:WVI524330 IW589864:IW589866 SS589864:SS589866 ACO589864:ACO589866 AMK589864:AMK589866 AWG589864:AWG589866 BGC589864:BGC589866 BPY589864:BPY589866 BZU589864:BZU589866 CJQ589864:CJQ589866 CTM589864:CTM589866 DDI589864:DDI589866 DNE589864:DNE589866 DXA589864:DXA589866 EGW589864:EGW589866 EQS589864:EQS589866 FAO589864:FAO589866 FKK589864:FKK589866 FUG589864:FUG589866 GEC589864:GEC589866 GNY589864:GNY589866 GXU589864:GXU589866 HHQ589864:HHQ589866 HRM589864:HRM589866 IBI589864:IBI589866 ILE589864:ILE589866 IVA589864:IVA589866 JEW589864:JEW589866 JOS589864:JOS589866 JYO589864:JYO589866 KIK589864:KIK589866 KSG589864:KSG589866 LCC589864:LCC589866 LLY589864:LLY589866 LVU589864:LVU589866 MFQ589864:MFQ589866 MPM589864:MPM589866 MZI589864:MZI589866 NJE589864:NJE589866 NTA589864:NTA589866 OCW589864:OCW589866 OMS589864:OMS589866 OWO589864:OWO589866 PGK589864:PGK589866 PQG589864:PQG589866 QAC589864:QAC589866 QJY589864:QJY589866 QTU589864:QTU589866 RDQ589864:RDQ589866 RNM589864:RNM589866 RXI589864:RXI589866 SHE589864:SHE589866 SRA589864:SRA589866 TAW589864:TAW589866 TKS589864:TKS589866 TUO589864:TUO589866 UEK589864:UEK589866 UOG589864:UOG589866 UYC589864:UYC589866 VHY589864:VHY589866 VRU589864:VRU589866 WBQ589864:WBQ589866 WLM589864:WLM589866 WVI589864:WVI589866 IW655400:IW655402 SS655400:SS655402 ACO655400:ACO655402 AMK655400:AMK655402 AWG655400:AWG655402 BGC655400:BGC655402 BPY655400:BPY655402 BZU655400:BZU655402 CJQ655400:CJQ655402 CTM655400:CTM655402 DDI655400:DDI655402 DNE655400:DNE655402 DXA655400:DXA655402 EGW655400:EGW655402 EQS655400:EQS655402 FAO655400:FAO655402 FKK655400:FKK655402 FUG655400:FUG655402 GEC655400:GEC655402 GNY655400:GNY655402 GXU655400:GXU655402 HHQ655400:HHQ655402 HRM655400:HRM655402 IBI655400:IBI655402 ILE655400:ILE655402 IVA655400:IVA655402 JEW655400:JEW655402 JOS655400:JOS655402 JYO655400:JYO655402 KIK655400:KIK655402 KSG655400:KSG655402 LCC655400:LCC655402 LLY655400:LLY655402 LVU655400:LVU655402 MFQ655400:MFQ655402 MPM655400:MPM655402 MZI655400:MZI655402 NJE655400:NJE655402 NTA655400:NTA655402 OCW655400:OCW655402 OMS655400:OMS655402 OWO655400:OWO655402 PGK655400:PGK655402 PQG655400:PQG655402 QAC655400:QAC655402 QJY655400:QJY655402 QTU655400:QTU655402 RDQ655400:RDQ655402 RNM655400:RNM655402 RXI655400:RXI655402 SHE655400:SHE655402 SRA655400:SRA655402 TAW655400:TAW655402 TKS655400:TKS655402 TUO655400:TUO655402 UEK655400:UEK655402 UOG655400:UOG655402 UYC655400:UYC655402 VHY655400:VHY655402 VRU655400:VRU655402 WBQ655400:WBQ655402 WLM655400:WLM655402 WVI655400:WVI655402 IW720936:IW720938 SS720936:SS720938 ACO720936:ACO720938 AMK720936:AMK720938 AWG720936:AWG720938 BGC720936:BGC720938 BPY720936:BPY720938 BZU720936:BZU720938 CJQ720936:CJQ720938 CTM720936:CTM720938 DDI720936:DDI720938 DNE720936:DNE720938 DXA720936:DXA720938 EGW720936:EGW720938 EQS720936:EQS720938 FAO720936:FAO720938 FKK720936:FKK720938 FUG720936:FUG720938 GEC720936:GEC720938 GNY720936:GNY720938 GXU720936:GXU720938 HHQ720936:HHQ720938 HRM720936:HRM720938 IBI720936:IBI720938 ILE720936:ILE720938 IVA720936:IVA720938 JEW720936:JEW720938 JOS720936:JOS720938 JYO720936:JYO720938 KIK720936:KIK720938 KSG720936:KSG720938 LCC720936:LCC720938 LLY720936:LLY720938 LVU720936:LVU720938 MFQ720936:MFQ720938 MPM720936:MPM720938 MZI720936:MZI720938 NJE720936:NJE720938 NTA720936:NTA720938 OCW720936:OCW720938 OMS720936:OMS720938 OWO720936:OWO720938 PGK720936:PGK720938 PQG720936:PQG720938 QAC720936:QAC720938 QJY720936:QJY720938 QTU720936:QTU720938 RDQ720936:RDQ720938 RNM720936:RNM720938 RXI720936:RXI720938 SHE720936:SHE720938 SRA720936:SRA720938 TAW720936:TAW720938 TKS720936:TKS720938 TUO720936:TUO720938 UEK720936:UEK720938 UOG720936:UOG720938 UYC720936:UYC720938 VHY720936:VHY720938 VRU720936:VRU720938 WBQ720936:WBQ720938 WLM720936:WLM720938 WVI720936:WVI720938 IW786472:IW786474 SS786472:SS786474 ACO786472:ACO786474 AMK786472:AMK786474 AWG786472:AWG786474 BGC786472:BGC786474 BPY786472:BPY786474 BZU786472:BZU786474 CJQ786472:CJQ786474 CTM786472:CTM786474 DDI786472:DDI786474 DNE786472:DNE786474 DXA786472:DXA786474 EGW786472:EGW786474 EQS786472:EQS786474 FAO786472:FAO786474 FKK786472:FKK786474 FUG786472:FUG786474 GEC786472:GEC786474 GNY786472:GNY786474 GXU786472:GXU786474 HHQ786472:HHQ786474 HRM786472:HRM786474 IBI786472:IBI786474 ILE786472:ILE786474 IVA786472:IVA786474 JEW786472:JEW786474 JOS786472:JOS786474 JYO786472:JYO786474 KIK786472:KIK786474 KSG786472:KSG786474 LCC786472:LCC786474 LLY786472:LLY786474 LVU786472:LVU786474 MFQ786472:MFQ786474 MPM786472:MPM786474 MZI786472:MZI786474 NJE786472:NJE786474 NTA786472:NTA786474 OCW786472:OCW786474 OMS786472:OMS786474 OWO786472:OWO786474 PGK786472:PGK786474 PQG786472:PQG786474 QAC786472:QAC786474 QJY786472:QJY786474 QTU786472:QTU786474 RDQ786472:RDQ786474 RNM786472:RNM786474 RXI786472:RXI786474 SHE786472:SHE786474 SRA786472:SRA786474 TAW786472:TAW786474 TKS786472:TKS786474 TUO786472:TUO786474 UEK786472:UEK786474 UOG786472:UOG786474 UYC786472:UYC786474 VHY786472:VHY786474 VRU786472:VRU786474 WBQ786472:WBQ786474 WLM786472:WLM786474 WVI786472:WVI786474 IW852008:IW852010 SS852008:SS852010 ACO852008:ACO852010 AMK852008:AMK852010 AWG852008:AWG852010 BGC852008:BGC852010 BPY852008:BPY852010 BZU852008:BZU852010 CJQ852008:CJQ852010 CTM852008:CTM852010 DDI852008:DDI852010 DNE852008:DNE852010 DXA852008:DXA852010 EGW852008:EGW852010 EQS852008:EQS852010 FAO852008:FAO852010 FKK852008:FKK852010 FUG852008:FUG852010 GEC852008:GEC852010 GNY852008:GNY852010 GXU852008:GXU852010 HHQ852008:HHQ852010 HRM852008:HRM852010 IBI852008:IBI852010 ILE852008:ILE852010 IVA852008:IVA852010 JEW852008:JEW852010 JOS852008:JOS852010 JYO852008:JYO852010 KIK852008:KIK852010 KSG852008:KSG852010 LCC852008:LCC852010 LLY852008:LLY852010 LVU852008:LVU852010 MFQ852008:MFQ852010 MPM852008:MPM852010 MZI852008:MZI852010 NJE852008:NJE852010 NTA852008:NTA852010 OCW852008:OCW852010 OMS852008:OMS852010 OWO852008:OWO852010 PGK852008:PGK852010 PQG852008:PQG852010 QAC852008:QAC852010 QJY852008:QJY852010 QTU852008:QTU852010 RDQ852008:RDQ852010 RNM852008:RNM852010 RXI852008:RXI852010 SHE852008:SHE852010 SRA852008:SRA852010 TAW852008:TAW852010 TKS852008:TKS852010 TUO852008:TUO852010 UEK852008:UEK852010 UOG852008:UOG852010 UYC852008:UYC852010 VHY852008:VHY852010 VRU852008:VRU852010 WBQ852008:WBQ852010 WLM852008:WLM852010 WVI852008:WVI852010 IW917544:IW917546 SS917544:SS917546 ACO917544:ACO917546 AMK917544:AMK917546 AWG917544:AWG917546 BGC917544:BGC917546 BPY917544:BPY917546 BZU917544:BZU917546 CJQ917544:CJQ917546 CTM917544:CTM917546 DDI917544:DDI917546 DNE917544:DNE917546 DXA917544:DXA917546 EGW917544:EGW917546 EQS917544:EQS917546 FAO917544:FAO917546 FKK917544:FKK917546 FUG917544:FUG917546 GEC917544:GEC917546 GNY917544:GNY917546 GXU917544:GXU917546 HHQ917544:HHQ917546 HRM917544:HRM917546 IBI917544:IBI917546 ILE917544:ILE917546 IVA917544:IVA917546 JEW917544:JEW917546 JOS917544:JOS917546 JYO917544:JYO917546 KIK917544:KIK917546 KSG917544:KSG917546 LCC917544:LCC917546 LLY917544:LLY917546 LVU917544:LVU917546 MFQ917544:MFQ917546 MPM917544:MPM917546 MZI917544:MZI917546 NJE917544:NJE917546 NTA917544:NTA917546 OCW917544:OCW917546 OMS917544:OMS917546 OWO917544:OWO917546 PGK917544:PGK917546 PQG917544:PQG917546 QAC917544:QAC917546 QJY917544:QJY917546 QTU917544:QTU917546 RDQ917544:RDQ917546 RNM917544:RNM917546 RXI917544:RXI917546 SHE917544:SHE917546 SRA917544:SRA917546 TAW917544:TAW917546 TKS917544:TKS917546 TUO917544:TUO917546 UEK917544:UEK917546 UOG917544:UOG917546 UYC917544:UYC917546 VHY917544:VHY917546 VRU917544:VRU917546 WBQ917544:WBQ917546 WLM917544:WLM917546 WVI917544:WVI917546 IW983080:IW983082 SS983080:SS983082 ACO983080:ACO983082 AMK983080:AMK983082 AWG983080:AWG983082 BGC983080:BGC983082 BPY983080:BPY983082 BZU983080:BZU983082 CJQ983080:CJQ983082 CTM983080:CTM983082 DDI983080:DDI983082 DNE983080:DNE983082 DXA983080:DXA983082 EGW983080:EGW983082 EQS983080:EQS983082 FAO983080:FAO983082 FKK983080:FKK983082 FUG983080:FUG983082 GEC983080:GEC983082 GNY983080:GNY983082 GXU983080:GXU983082 HHQ983080:HHQ983082 HRM983080:HRM983082 IBI983080:IBI983082 ILE983080:ILE983082 IVA983080:IVA983082 JEW983080:JEW983082 JOS983080:JOS983082 JYO983080:JYO983082 KIK983080:KIK983082 KSG983080:KSG983082 LCC983080:LCC983082 LLY983080:LLY983082 LVU983080:LVU983082 MFQ983080:MFQ983082 MPM983080:MPM983082 MZI983080:MZI983082 NJE983080:NJE983082 NTA983080:NTA983082 OCW983080:OCW983082 OMS983080:OMS983082 OWO983080:OWO983082 PGK983080:PGK983082 PQG983080:PQG983082 QAC983080:QAC983082 QJY983080:QJY983082 QTU983080:QTU983082 RDQ983080:RDQ983082 RNM983080:RNM983082 RXI983080:RXI983082 SHE983080:SHE983082 SRA983080:SRA983082 TAW983080:TAW983082 TKS983080:TKS983082 TUO983080:TUO983082 UEK983080:UEK983082 UOG983080:UOG983082 UYC983080:UYC983082 VHY983080:VHY983082 VRU983080:VRU983082 WBQ983080:WBQ983082 SS14:SS43 ACO14:ACO43 AMK14:AMK43 AWG14:AWG43 BGC14:BGC43 BPY14:BPY43 BZU14:BZU43 CJQ14:CJQ43 CTM14:CTM43 DDI14:DDI43 DNE14:DNE43 DXA14:DXA43 EGW14:EGW43 EQS14:EQS43 FAO14:FAO43 FKK14:FKK43 FUG14:FUG43 GEC14:GEC43 GNY14:GNY43 GXU14:GXU43 HHQ14:HHQ43 HRM14:HRM43 IBI14:IBI43 ILE14:ILE43 IVA14:IVA43 JEW14:JEW43 JOS14:JOS43 JYO14:JYO43 KIK14:KIK43 KSG14:KSG43 LCC14:LCC43 LLY14:LLY43 LVU14:LVU43 MFQ14:MFQ43 MPM14:MPM43 MZI14:MZI43 NJE14:NJE43 NTA14:NTA43 OCW14:OCW43 OMS14:OMS43 OWO14:OWO43 PGK14:PGK43 PQG14:PQG43 QAC14:QAC43 QJY14:QJY43 QTU14:QTU43 RDQ14:RDQ43 RNM14:RNM43 RXI14:RXI43 SHE14:SHE43 SRA14:SRA43 TAW14:TAW43 TKS14:TKS43 TUO14:TUO43 UEK14:UEK43 UOG14:UOG43 UYC14:UYC43 VHY14:VHY43 VRU14:VRU43 WBQ14:WBQ43 WLM14:WLM43 WVI14:WVI43 IW14:IW43">
      <formula1>$A$81:$A$82</formula1>
    </dataValidation>
    <dataValidation type="list" allowBlank="1" showDropDown="0" showInputMessage="1" showErrorMessage="1" sqref="B14:B43">
      <formula1>"○"</formula1>
    </dataValidation>
  </dataValidations>
  <printOptions horizontalCentered="1"/>
  <pageMargins left="0.39370078740157483" right="0.39370078740157483" top="0.59055118110236227" bottom="0.47244094488188981" header="0.31496062992125984" footer="0.31496062992125984"/>
  <pageSetup paperSize="9" scale="70" fitToWidth="1" fitToHeight="1" orientation="portrait" usePrinterDefaults="1" cellComments="asDisplayed"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6"/>
  <dimension ref="A1:AO61"/>
  <sheetViews>
    <sheetView view="pageBreakPreview" topLeftCell="A4" zoomScaleSheetLayoutView="100" workbookViewId="0">
      <selection activeCell="F4" sqref="F4:R4"/>
    </sheetView>
  </sheetViews>
  <sheetFormatPr defaultColWidth="2.875" defaultRowHeight="18" customHeight="1"/>
  <cols>
    <col min="1" max="37" width="3.625" style="560" customWidth="1"/>
    <col min="38" max="38" width="7.125" style="561" customWidth="1"/>
    <col min="39" max="40" width="30.625" style="560" customWidth="1"/>
    <col min="41" max="41" width="23.125" style="560" hidden="1" customWidth="1"/>
    <col min="42" max="16384" width="2.875" style="560"/>
  </cols>
  <sheetData>
    <row r="1" spans="1:41" ht="17.25">
      <c r="A1" s="562"/>
      <c r="B1" s="562"/>
      <c r="C1" s="562"/>
      <c r="D1" s="562"/>
      <c r="E1" s="562"/>
      <c r="F1" s="562"/>
      <c r="G1" s="562"/>
      <c r="H1" s="562"/>
      <c r="I1" s="562"/>
      <c r="J1" s="562"/>
      <c r="K1" s="562"/>
      <c r="L1" s="562"/>
      <c r="M1" s="562"/>
      <c r="N1" s="562"/>
      <c r="O1" s="562"/>
      <c r="P1" s="562"/>
      <c r="Q1" s="562"/>
      <c r="R1" s="562"/>
      <c r="S1" s="562"/>
      <c r="T1" s="562"/>
      <c r="U1" s="562"/>
      <c r="V1" s="562"/>
      <c r="W1" s="562"/>
      <c r="X1" s="562"/>
      <c r="Y1" s="562"/>
      <c r="Z1" s="562"/>
      <c r="AB1" s="741"/>
      <c r="AI1" s="767"/>
      <c r="AJ1" s="775"/>
      <c r="AK1" s="780" t="s">
        <v>821</v>
      </c>
      <c r="AL1" s="805" t="s">
        <v>316</v>
      </c>
      <c r="AO1" s="813" t="s">
        <v>627</v>
      </c>
    </row>
    <row r="2" spans="1:41" ht="14.25" customHeight="1">
      <c r="A2" s="562"/>
      <c r="B2" s="562"/>
      <c r="C2" s="562"/>
      <c r="D2" s="562"/>
      <c r="E2" s="562"/>
      <c r="F2" s="562"/>
      <c r="G2" s="562"/>
      <c r="H2" s="562"/>
      <c r="I2" s="562"/>
      <c r="J2" s="562"/>
      <c r="K2" s="562"/>
      <c r="L2" s="562"/>
      <c r="M2" s="562"/>
      <c r="N2" s="562"/>
      <c r="O2" s="562"/>
      <c r="P2" s="562"/>
      <c r="Q2" s="562"/>
      <c r="R2" s="562"/>
      <c r="S2" s="562"/>
      <c r="T2" s="562"/>
      <c r="U2" s="562"/>
      <c r="V2" s="562"/>
      <c r="W2" s="562"/>
      <c r="X2" s="562"/>
      <c r="Y2" s="562"/>
      <c r="Z2" s="562"/>
      <c r="AB2" s="741"/>
      <c r="AI2" s="767"/>
      <c r="AJ2" s="775"/>
      <c r="AK2" s="780"/>
      <c r="AL2" s="805"/>
      <c r="AO2" s="813"/>
    </row>
    <row r="3" spans="1:41" ht="20.100000000000001" customHeight="1">
      <c r="A3" s="563" t="str">
        <f>$AM$3</f>
        <v>訓練カリキュラム</v>
      </c>
      <c r="B3" s="563"/>
      <c r="C3" s="563"/>
      <c r="D3" s="563"/>
      <c r="E3" s="563"/>
      <c r="F3" s="563"/>
      <c r="G3" s="563"/>
      <c r="H3" s="563"/>
      <c r="I3" s="563"/>
      <c r="J3" s="563"/>
      <c r="K3" s="563"/>
      <c r="L3" s="563"/>
      <c r="M3" s="563"/>
      <c r="N3" s="563"/>
      <c r="O3" s="563"/>
      <c r="P3" s="563"/>
      <c r="Q3" s="563"/>
      <c r="R3" s="563"/>
      <c r="S3" s="563"/>
      <c r="T3" s="563"/>
      <c r="U3" s="563"/>
      <c r="V3" s="563"/>
      <c r="W3" s="563"/>
      <c r="X3" s="563"/>
      <c r="Y3" s="563"/>
      <c r="Z3" s="563"/>
      <c r="AA3" s="563"/>
      <c r="AB3" s="563"/>
      <c r="AC3" s="563"/>
      <c r="AD3" s="563"/>
      <c r="AE3" s="563"/>
      <c r="AF3" s="563"/>
      <c r="AG3" s="563"/>
      <c r="AH3" s="563"/>
      <c r="AI3" s="563"/>
      <c r="AJ3" s="563"/>
      <c r="AK3" s="563"/>
      <c r="AL3" s="714"/>
      <c r="AM3" s="401" t="s">
        <v>696</v>
      </c>
      <c r="AN3" s="402" t="s">
        <v>1260</v>
      </c>
      <c r="AO3" s="813" t="s">
        <v>523</v>
      </c>
    </row>
    <row r="4" spans="1:41" ht="18" customHeight="1">
      <c r="A4" s="564" t="s">
        <v>370</v>
      </c>
      <c r="B4" s="564"/>
      <c r="C4" s="564"/>
      <c r="D4" s="564"/>
      <c r="E4" s="564"/>
      <c r="F4" s="630" t="str">
        <f>IF(様1!L11="","",様1!L11)</f>
        <v/>
      </c>
      <c r="G4" s="630"/>
      <c r="H4" s="630"/>
      <c r="I4" s="630"/>
      <c r="J4" s="630"/>
      <c r="K4" s="630"/>
      <c r="L4" s="630"/>
      <c r="M4" s="630"/>
      <c r="N4" s="630"/>
      <c r="O4" s="630"/>
      <c r="P4" s="630"/>
      <c r="Q4" s="630"/>
      <c r="R4" s="630"/>
      <c r="S4" s="714"/>
      <c r="T4" s="714"/>
      <c r="U4" s="714"/>
      <c r="V4" s="714"/>
      <c r="W4" s="714"/>
      <c r="X4" s="714"/>
      <c r="Y4" s="562"/>
      <c r="Z4" s="562"/>
      <c r="AA4" s="562"/>
      <c r="AB4" s="562"/>
      <c r="AK4" s="781"/>
      <c r="AL4" s="714" t="s">
        <v>316</v>
      </c>
      <c r="AO4" s="813" t="s">
        <v>287</v>
      </c>
    </row>
    <row r="5" spans="1:41" ht="15" customHeight="1">
      <c r="A5" s="565"/>
      <c r="B5" s="565"/>
      <c r="C5" s="565"/>
      <c r="D5" s="565"/>
      <c r="E5" s="565"/>
      <c r="F5" s="562"/>
      <c r="G5" s="562"/>
      <c r="H5" s="562"/>
      <c r="I5" s="562"/>
      <c r="J5" s="562"/>
      <c r="K5" s="562"/>
      <c r="L5" s="562"/>
      <c r="M5" s="562"/>
      <c r="N5" s="562"/>
      <c r="O5" s="562"/>
      <c r="P5" s="562"/>
      <c r="Q5" s="562"/>
      <c r="R5" s="562"/>
      <c r="S5" s="562"/>
      <c r="T5" s="562"/>
      <c r="U5" s="562"/>
      <c r="V5" s="562"/>
      <c r="W5" s="562"/>
      <c r="X5" s="562"/>
      <c r="Y5" s="562"/>
      <c r="Z5" s="562"/>
      <c r="AA5" s="562"/>
      <c r="AB5" s="562"/>
      <c r="AO5" s="813" t="s">
        <v>628</v>
      </c>
    </row>
    <row r="6" spans="1:41" ht="24" customHeight="1">
      <c r="A6" s="566" t="s">
        <v>537</v>
      </c>
      <c r="B6" s="584"/>
      <c r="C6" s="584"/>
      <c r="D6" s="584"/>
      <c r="E6" s="584"/>
      <c r="F6" s="631"/>
      <c r="G6" s="647" t="s">
        <v>825</v>
      </c>
      <c r="H6" s="662"/>
      <c r="I6" s="662"/>
      <c r="J6" s="662"/>
      <c r="K6" s="662"/>
      <c r="L6" s="688"/>
      <c r="M6" s="696"/>
      <c r="N6" s="702" t="s">
        <v>829</v>
      </c>
      <c r="O6" s="708"/>
      <c r="P6" s="708"/>
      <c r="Q6" s="708"/>
      <c r="R6" s="713"/>
      <c r="S6" s="696"/>
      <c r="T6" s="702" t="s">
        <v>915</v>
      </c>
      <c r="U6" s="708"/>
      <c r="V6" s="708"/>
      <c r="W6" s="708"/>
      <c r="X6" s="724"/>
      <c r="Y6" s="575" t="s">
        <v>334</v>
      </c>
      <c r="Z6" s="593"/>
      <c r="AA6" s="593"/>
      <c r="AB6" s="593"/>
      <c r="AC6" s="593"/>
      <c r="AD6" s="593"/>
      <c r="AE6" s="593"/>
      <c r="AF6" s="593"/>
      <c r="AG6" s="593"/>
      <c r="AH6" s="593"/>
      <c r="AI6" s="593"/>
      <c r="AJ6" s="593"/>
      <c r="AK6" s="782"/>
      <c r="AL6" s="806"/>
      <c r="AM6" s="619"/>
      <c r="AO6" s="813" t="s">
        <v>759</v>
      </c>
    </row>
    <row r="7" spans="1:41" ht="24" customHeight="1">
      <c r="A7" s="567"/>
      <c r="B7" s="585"/>
      <c r="C7" s="585"/>
      <c r="D7" s="585"/>
      <c r="E7" s="585"/>
      <c r="F7" s="631"/>
      <c r="G7" s="647" t="s">
        <v>831</v>
      </c>
      <c r="H7" s="662"/>
      <c r="I7" s="662"/>
      <c r="J7" s="662"/>
      <c r="K7" s="662"/>
      <c r="L7" s="688"/>
      <c r="M7" s="696"/>
      <c r="N7" s="702" t="s">
        <v>531</v>
      </c>
      <c r="O7" s="708"/>
      <c r="P7" s="708"/>
      <c r="Q7" s="708"/>
      <c r="R7" s="713"/>
      <c r="S7" s="696"/>
      <c r="T7" s="702"/>
      <c r="U7" s="708"/>
      <c r="V7" s="708"/>
      <c r="W7" s="708"/>
      <c r="X7" s="724"/>
      <c r="Y7" s="733"/>
      <c r="Z7" s="738"/>
      <c r="AA7" s="738"/>
      <c r="AB7" s="738"/>
      <c r="AC7" s="738"/>
      <c r="AD7" s="738"/>
      <c r="AE7" s="738"/>
      <c r="AF7" s="738"/>
      <c r="AG7" s="738"/>
      <c r="AH7" s="738"/>
      <c r="AI7" s="738"/>
      <c r="AJ7" s="738"/>
      <c r="AK7" s="783"/>
      <c r="AL7" s="807" t="s">
        <v>1256</v>
      </c>
      <c r="AM7" s="619"/>
      <c r="AO7" s="813" t="s">
        <v>380</v>
      </c>
    </row>
    <row r="8" spans="1:41" ht="24" customHeight="1">
      <c r="A8" s="568" t="s">
        <v>312</v>
      </c>
      <c r="B8" s="586"/>
      <c r="C8" s="586"/>
      <c r="D8" s="586"/>
      <c r="E8" s="586"/>
      <c r="F8" s="632" t="str">
        <f>IF(様1!G24="","",様1!G24)</f>
        <v/>
      </c>
      <c r="G8" s="632"/>
      <c r="H8" s="632"/>
      <c r="I8" s="632"/>
      <c r="J8" s="632"/>
      <c r="K8" s="632"/>
      <c r="L8" s="632"/>
      <c r="M8" s="632"/>
      <c r="N8" s="632"/>
      <c r="O8" s="632"/>
      <c r="P8" s="632"/>
      <c r="Q8" s="632"/>
      <c r="R8" s="632"/>
      <c r="S8" s="632"/>
      <c r="T8" s="632"/>
      <c r="U8" s="632"/>
      <c r="V8" s="632"/>
      <c r="W8" s="632"/>
      <c r="X8" s="725"/>
      <c r="Y8" s="734"/>
      <c r="Z8" s="739"/>
      <c r="AA8" s="739"/>
      <c r="AB8" s="739"/>
      <c r="AC8" s="739"/>
      <c r="AD8" s="739"/>
      <c r="AE8" s="739"/>
      <c r="AF8" s="739"/>
      <c r="AG8" s="739"/>
      <c r="AH8" s="739"/>
      <c r="AI8" s="739"/>
      <c r="AJ8" s="739"/>
      <c r="AK8" s="784"/>
      <c r="AL8" s="807"/>
      <c r="AM8" s="619"/>
      <c r="AO8" s="813" t="s">
        <v>215</v>
      </c>
    </row>
    <row r="9" spans="1:41" ht="24" customHeight="1">
      <c r="A9" s="569"/>
      <c r="B9" s="587"/>
      <c r="C9" s="587"/>
      <c r="D9" s="587"/>
      <c r="E9" s="587"/>
      <c r="F9" s="633" t="s">
        <v>1111</v>
      </c>
      <c r="G9" s="592"/>
      <c r="H9" s="663" t="str">
        <f>IF(様1!G25="","",様1!G25)</f>
        <v/>
      </c>
      <c r="I9" s="663"/>
      <c r="J9" s="663"/>
      <c r="K9" s="663"/>
      <c r="L9" s="663"/>
      <c r="M9" s="663"/>
      <c r="N9" s="663"/>
      <c r="O9" s="663"/>
      <c r="P9" s="663"/>
      <c r="Q9" s="663"/>
      <c r="R9" s="663"/>
      <c r="S9" s="663"/>
      <c r="T9" s="663"/>
      <c r="U9" s="663"/>
      <c r="V9" s="663"/>
      <c r="W9" s="663"/>
      <c r="X9" s="726"/>
      <c r="Y9" s="734"/>
      <c r="Z9" s="739"/>
      <c r="AA9" s="739"/>
      <c r="AB9" s="739"/>
      <c r="AC9" s="739"/>
      <c r="AD9" s="739"/>
      <c r="AE9" s="739"/>
      <c r="AF9" s="739"/>
      <c r="AG9" s="739"/>
      <c r="AH9" s="739"/>
      <c r="AI9" s="739"/>
      <c r="AJ9" s="739"/>
      <c r="AK9" s="784"/>
      <c r="AL9" s="807"/>
      <c r="AM9" s="619"/>
      <c r="AO9" s="813"/>
    </row>
    <row r="10" spans="1:41" ht="12" customHeight="1">
      <c r="A10" s="570"/>
      <c r="B10" s="588"/>
      <c r="C10" s="588"/>
      <c r="D10" s="588"/>
      <c r="E10" s="588"/>
      <c r="F10" s="634"/>
      <c r="G10" s="648"/>
      <c r="H10" s="648"/>
      <c r="I10" s="648"/>
      <c r="J10" s="648"/>
      <c r="K10" s="648"/>
      <c r="L10" s="648"/>
      <c r="M10" s="648"/>
      <c r="N10" s="648"/>
      <c r="O10" s="648"/>
      <c r="P10" s="648"/>
      <c r="Q10" s="648"/>
      <c r="R10" s="648"/>
      <c r="S10" s="648"/>
      <c r="T10" s="648"/>
      <c r="U10" s="648"/>
      <c r="V10" s="648"/>
      <c r="W10" s="648"/>
      <c r="X10" s="727" t="s">
        <v>367</v>
      </c>
      <c r="Y10" s="734"/>
      <c r="Z10" s="739"/>
      <c r="AA10" s="739"/>
      <c r="AB10" s="739"/>
      <c r="AC10" s="739"/>
      <c r="AD10" s="739"/>
      <c r="AE10" s="739"/>
      <c r="AF10" s="739"/>
      <c r="AG10" s="739"/>
      <c r="AH10" s="739"/>
      <c r="AI10" s="739"/>
      <c r="AJ10" s="739"/>
      <c r="AK10" s="784"/>
      <c r="AL10" s="807"/>
      <c r="AM10" s="619"/>
      <c r="AO10" s="813" t="s">
        <v>631</v>
      </c>
    </row>
    <row r="11" spans="1:41" ht="24" hidden="1" customHeight="1">
      <c r="A11" s="571" t="s">
        <v>62</v>
      </c>
      <c r="B11" s="589"/>
      <c r="C11" s="589"/>
      <c r="D11" s="589"/>
      <c r="E11" s="589"/>
      <c r="F11" s="635" t="s">
        <v>746</v>
      </c>
      <c r="G11" s="649"/>
      <c r="H11" s="649"/>
      <c r="I11" s="649"/>
      <c r="J11" s="649"/>
      <c r="K11" s="649"/>
      <c r="L11" s="689" t="s">
        <v>99</v>
      </c>
      <c r="M11" s="649" t="s">
        <v>746</v>
      </c>
      <c r="N11" s="649"/>
      <c r="O11" s="649"/>
      <c r="P11" s="649"/>
      <c r="Q11" s="649"/>
      <c r="R11" s="649"/>
      <c r="S11" s="590"/>
      <c r="T11" s="590"/>
      <c r="U11" s="689"/>
      <c r="V11" s="689"/>
      <c r="W11" s="689"/>
      <c r="X11" s="728"/>
      <c r="Y11" s="734"/>
      <c r="Z11" s="739"/>
      <c r="AA11" s="739"/>
      <c r="AB11" s="739"/>
      <c r="AC11" s="739"/>
      <c r="AD11" s="739"/>
      <c r="AE11" s="739"/>
      <c r="AF11" s="739"/>
      <c r="AG11" s="739"/>
      <c r="AH11" s="739"/>
      <c r="AI11" s="739"/>
      <c r="AJ11" s="739"/>
      <c r="AK11" s="784"/>
      <c r="AL11" s="807"/>
      <c r="AM11" s="619"/>
      <c r="AO11" s="813" t="s">
        <v>579</v>
      </c>
    </row>
    <row r="12" spans="1:41" ht="24" hidden="1" customHeight="1">
      <c r="A12" s="571" t="s">
        <v>895</v>
      </c>
      <c r="B12" s="589"/>
      <c r="C12" s="589"/>
      <c r="D12" s="589"/>
      <c r="E12" s="589"/>
      <c r="F12" s="635" t="s">
        <v>746</v>
      </c>
      <c r="G12" s="649"/>
      <c r="H12" s="649"/>
      <c r="I12" s="649"/>
      <c r="J12" s="649"/>
      <c r="K12" s="649"/>
      <c r="L12" s="590"/>
      <c r="M12" s="590"/>
      <c r="N12" s="590"/>
      <c r="O12" s="590"/>
      <c r="P12" s="590"/>
      <c r="Q12" s="590"/>
      <c r="R12" s="590"/>
      <c r="S12" s="590"/>
      <c r="T12" s="590"/>
      <c r="U12" s="590"/>
      <c r="V12" s="590"/>
      <c r="W12" s="590"/>
      <c r="X12" s="729"/>
      <c r="Y12" s="735"/>
      <c r="Z12" s="740"/>
      <c r="AA12" s="740"/>
      <c r="AB12" s="740"/>
      <c r="AC12" s="740"/>
      <c r="AD12" s="740"/>
      <c r="AE12" s="740"/>
      <c r="AF12" s="740"/>
      <c r="AG12" s="740"/>
      <c r="AH12" s="740"/>
      <c r="AI12" s="740"/>
      <c r="AJ12" s="740"/>
      <c r="AK12" s="785"/>
      <c r="AL12" s="807"/>
      <c r="AM12" s="619"/>
      <c r="AO12" s="813" t="s">
        <v>633</v>
      </c>
    </row>
    <row r="13" spans="1:41" ht="24" hidden="1" customHeight="1">
      <c r="A13" s="571" t="s">
        <v>1218</v>
      </c>
      <c r="B13" s="589"/>
      <c r="C13" s="589"/>
      <c r="D13" s="589"/>
      <c r="E13" s="626"/>
      <c r="F13" s="636" t="s">
        <v>1083</v>
      </c>
      <c r="G13" s="650" t="s">
        <v>538</v>
      </c>
      <c r="H13" s="664"/>
      <c r="I13" s="664"/>
      <c r="J13" s="664"/>
      <c r="K13" s="679"/>
      <c r="L13" s="636" t="s">
        <v>1083</v>
      </c>
      <c r="M13" s="650" t="s">
        <v>593</v>
      </c>
      <c r="N13" s="664"/>
      <c r="O13" s="664"/>
      <c r="P13" s="664"/>
      <c r="Q13" s="679"/>
      <c r="R13" s="636"/>
      <c r="S13" s="715" t="s">
        <v>595</v>
      </c>
      <c r="T13" s="719"/>
      <c r="U13" s="719"/>
      <c r="V13" s="652"/>
      <c r="W13" s="652"/>
      <c r="X13" s="652"/>
      <c r="Y13" s="652"/>
      <c r="Z13" s="652"/>
      <c r="AA13" s="652"/>
      <c r="AB13" s="652"/>
      <c r="AC13" s="652"/>
      <c r="AD13" s="652"/>
      <c r="AE13" s="652"/>
      <c r="AF13" s="652"/>
      <c r="AG13" s="591" t="s">
        <v>94</v>
      </c>
      <c r="AH13" s="638"/>
      <c r="AI13" s="638"/>
      <c r="AJ13" s="638"/>
      <c r="AK13" s="786"/>
      <c r="AL13" s="714"/>
      <c r="AM13" s="619"/>
      <c r="AO13" s="813" t="s">
        <v>54</v>
      </c>
    </row>
    <row r="14" spans="1:41" ht="24" hidden="1" customHeight="1">
      <c r="A14" s="572" t="s">
        <v>1220</v>
      </c>
      <c r="B14" s="590"/>
      <c r="C14" s="590"/>
      <c r="D14" s="590"/>
      <c r="E14" s="627"/>
      <c r="F14" s="635" t="s">
        <v>746</v>
      </c>
      <c r="G14" s="649"/>
      <c r="H14" s="649"/>
      <c r="I14" s="649"/>
      <c r="J14" s="649"/>
      <c r="K14" s="649"/>
      <c r="L14" s="590"/>
      <c r="M14" s="697"/>
      <c r="N14" s="697"/>
      <c r="O14" s="697"/>
      <c r="P14" s="697"/>
      <c r="Q14" s="697"/>
      <c r="R14" s="697"/>
      <c r="S14" s="697"/>
      <c r="T14" s="697"/>
      <c r="U14" s="697"/>
      <c r="V14" s="697"/>
      <c r="W14" s="697"/>
      <c r="X14" s="697"/>
      <c r="Y14" s="665"/>
      <c r="Z14" s="665"/>
      <c r="AA14" s="665"/>
      <c r="AB14" s="665"/>
      <c r="AC14" s="638"/>
      <c r="AD14" s="638"/>
      <c r="AE14" s="638"/>
      <c r="AF14" s="638"/>
      <c r="AG14" s="638"/>
      <c r="AH14" s="638"/>
      <c r="AI14" s="638"/>
      <c r="AJ14" s="638"/>
      <c r="AK14" s="786"/>
      <c r="AL14" s="714"/>
      <c r="AM14" s="619"/>
      <c r="AO14" s="813" t="s">
        <v>635</v>
      </c>
    </row>
    <row r="15" spans="1:41" ht="24" customHeight="1">
      <c r="A15" s="573" t="s">
        <v>324</v>
      </c>
      <c r="B15" s="591"/>
      <c r="C15" s="591"/>
      <c r="D15" s="591"/>
      <c r="E15" s="591"/>
      <c r="F15" s="637" t="str">
        <f>IF(様1!F26="","",様1!F26)</f>
        <v/>
      </c>
      <c r="G15" s="651"/>
      <c r="H15" s="651"/>
      <c r="I15" s="651"/>
      <c r="J15" s="651"/>
      <c r="K15" s="651"/>
      <c r="L15" s="689" t="s">
        <v>99</v>
      </c>
      <c r="M15" s="651" t="str">
        <f>IF(様1!K26="","",様1!K26)</f>
        <v/>
      </c>
      <c r="N15" s="651"/>
      <c r="O15" s="651"/>
      <c r="P15" s="651"/>
      <c r="Q15" s="651"/>
      <c r="R15" s="651"/>
      <c r="S15" s="689"/>
      <c r="T15" s="720" t="s">
        <v>32</v>
      </c>
      <c r="U15" s="665" t="str">
        <f>IF(様1!P26="","",様1!P26)</f>
        <v/>
      </c>
      <c r="V15" s="665" t="s">
        <v>193</v>
      </c>
      <c r="W15" s="665"/>
      <c r="X15" s="689"/>
      <c r="Y15" s="736"/>
      <c r="Z15" s="736"/>
      <c r="AA15" s="736"/>
      <c r="AB15" s="736"/>
      <c r="AC15" s="665" t="s">
        <v>599</v>
      </c>
      <c r="AD15" s="665"/>
      <c r="AE15" s="665"/>
      <c r="AF15" s="752"/>
      <c r="AG15" s="752"/>
      <c r="AH15" s="665" t="s">
        <v>600</v>
      </c>
      <c r="AI15" s="665"/>
      <c r="AJ15" s="736"/>
      <c r="AK15" s="787"/>
      <c r="AL15" s="808" t="s">
        <v>1262</v>
      </c>
      <c r="AM15" s="619"/>
      <c r="AO15" s="813" t="s">
        <v>639</v>
      </c>
    </row>
    <row r="16" spans="1:41" ht="24" customHeight="1">
      <c r="A16" s="571" t="s">
        <v>373</v>
      </c>
      <c r="B16" s="589"/>
      <c r="C16" s="589"/>
      <c r="D16" s="589"/>
      <c r="E16" s="589"/>
      <c r="F16" s="638"/>
      <c r="G16" s="652"/>
      <c r="H16" s="665" t="s">
        <v>539</v>
      </c>
      <c r="I16" s="669"/>
      <c r="J16" s="665" t="s">
        <v>329</v>
      </c>
      <c r="K16" s="591" t="s">
        <v>99</v>
      </c>
      <c r="L16" s="652"/>
      <c r="M16" s="665" t="s">
        <v>539</v>
      </c>
      <c r="N16" s="669"/>
      <c r="O16" s="665" t="s">
        <v>329</v>
      </c>
      <c r="P16" s="638"/>
      <c r="Q16" s="626" t="s">
        <v>91</v>
      </c>
      <c r="R16" s="591"/>
      <c r="S16" s="591"/>
      <c r="T16" s="591"/>
      <c r="U16" s="591"/>
      <c r="V16" s="591"/>
      <c r="W16" s="591" t="s">
        <v>190</v>
      </c>
      <c r="X16" s="591"/>
      <c r="Y16" s="591"/>
      <c r="Z16" s="638"/>
      <c r="AA16" s="591" t="s">
        <v>1463</v>
      </c>
      <c r="AB16" s="638"/>
      <c r="AC16" s="591"/>
      <c r="AD16" s="591"/>
      <c r="AE16" s="638" t="s">
        <v>737</v>
      </c>
      <c r="AF16" s="638"/>
      <c r="AG16" s="638"/>
      <c r="AH16" s="638"/>
      <c r="AI16" s="638"/>
      <c r="AJ16" s="638"/>
      <c r="AK16" s="786"/>
      <c r="AL16" s="714"/>
      <c r="AM16" s="619"/>
      <c r="AO16" s="813" t="s">
        <v>640</v>
      </c>
    </row>
    <row r="17" spans="1:41" ht="24" customHeight="1">
      <c r="A17" s="571" t="s">
        <v>763</v>
      </c>
      <c r="B17" s="589"/>
      <c r="C17" s="589"/>
      <c r="D17" s="589"/>
      <c r="E17" s="589"/>
      <c r="F17" s="638"/>
      <c r="G17" s="652" t="str">
        <f>IF(様1!F28="","",様1!F28)</f>
        <v/>
      </c>
      <c r="H17" s="652"/>
      <c r="I17" s="652"/>
      <c r="J17" s="638" t="s">
        <v>108</v>
      </c>
      <c r="K17" s="591"/>
      <c r="L17" s="626" t="s">
        <v>1027</v>
      </c>
      <c r="M17" s="591"/>
      <c r="N17" s="591"/>
      <c r="O17" s="591"/>
      <c r="P17" s="591"/>
      <c r="Q17" s="591"/>
      <c r="R17" s="591"/>
      <c r="S17" s="591"/>
      <c r="T17" s="638" t="s">
        <v>108</v>
      </c>
      <c r="U17" s="591"/>
      <c r="V17" s="591"/>
      <c r="W17" s="591"/>
      <c r="X17" s="591"/>
      <c r="Y17" s="591"/>
      <c r="Z17" s="591"/>
      <c r="AA17" s="591"/>
      <c r="AB17" s="591"/>
      <c r="AC17" s="591"/>
      <c r="AD17" s="591"/>
      <c r="AE17" s="638"/>
      <c r="AF17" s="591"/>
      <c r="AG17" s="591"/>
      <c r="AH17" s="591"/>
      <c r="AI17" s="591"/>
      <c r="AJ17" s="591"/>
      <c r="AK17" s="786"/>
      <c r="AL17" s="714"/>
      <c r="AM17" s="619"/>
      <c r="AO17" s="813" t="s">
        <v>640</v>
      </c>
    </row>
    <row r="18" spans="1:41" ht="30.75" customHeight="1">
      <c r="A18" s="574" t="s">
        <v>608</v>
      </c>
      <c r="B18" s="592"/>
      <c r="C18" s="592"/>
      <c r="D18" s="592"/>
      <c r="E18" s="628"/>
      <c r="F18" s="639"/>
      <c r="G18" s="653"/>
      <c r="H18" s="653"/>
      <c r="I18" s="653"/>
      <c r="J18" s="653"/>
      <c r="K18" s="653"/>
      <c r="L18" s="653"/>
      <c r="M18" s="653"/>
      <c r="N18" s="653"/>
      <c r="O18" s="653"/>
      <c r="P18" s="653"/>
      <c r="Q18" s="653"/>
      <c r="R18" s="653"/>
      <c r="S18" s="653"/>
      <c r="T18" s="653"/>
      <c r="U18" s="653"/>
      <c r="V18" s="653"/>
      <c r="W18" s="653"/>
      <c r="X18" s="653"/>
      <c r="Y18" s="653"/>
      <c r="Z18" s="653"/>
      <c r="AA18" s="653"/>
      <c r="AB18" s="653"/>
      <c r="AC18" s="653"/>
      <c r="AD18" s="653"/>
      <c r="AE18" s="653"/>
      <c r="AF18" s="653"/>
      <c r="AG18" s="653"/>
      <c r="AH18" s="653"/>
      <c r="AI18" s="653"/>
      <c r="AJ18" s="653"/>
      <c r="AK18" s="788"/>
      <c r="AL18" s="806"/>
      <c r="AM18" s="619"/>
      <c r="AO18" s="813" t="s">
        <v>49</v>
      </c>
    </row>
    <row r="19" spans="1:41" ht="24" customHeight="1">
      <c r="A19" s="575" t="s">
        <v>602</v>
      </c>
      <c r="B19" s="593"/>
      <c r="C19" s="593"/>
      <c r="D19" s="593"/>
      <c r="E19" s="593"/>
      <c r="F19" s="640"/>
      <c r="G19" s="654" t="s">
        <v>410</v>
      </c>
      <c r="H19" s="654"/>
      <c r="I19" s="654"/>
      <c r="J19" s="654"/>
      <c r="K19" s="654"/>
      <c r="L19" s="640"/>
      <c r="M19" s="654" t="s">
        <v>463</v>
      </c>
      <c r="N19" s="654"/>
      <c r="O19" s="654"/>
      <c r="P19" s="654"/>
      <c r="Q19" s="654"/>
      <c r="R19" s="654"/>
      <c r="S19" s="654"/>
      <c r="T19" s="640"/>
      <c r="U19" s="721" t="s">
        <v>544</v>
      </c>
      <c r="V19" s="721"/>
      <c r="W19" s="721"/>
      <c r="X19" s="721"/>
      <c r="Y19" s="721"/>
      <c r="Z19" s="721"/>
      <c r="AA19" s="640"/>
      <c r="AB19" s="721" t="s">
        <v>7</v>
      </c>
      <c r="AC19" s="721"/>
      <c r="AD19" s="721"/>
      <c r="AE19" s="721"/>
      <c r="AF19" s="721"/>
      <c r="AG19" s="721"/>
      <c r="AH19" s="584"/>
      <c r="AI19" s="584"/>
      <c r="AJ19" s="776"/>
      <c r="AK19" s="789"/>
      <c r="AL19" s="714"/>
      <c r="AM19" s="619"/>
      <c r="AO19" s="813" t="s">
        <v>574</v>
      </c>
    </row>
    <row r="20" spans="1:41" ht="24" customHeight="1">
      <c r="A20" s="576"/>
      <c r="B20" s="594"/>
      <c r="C20" s="594"/>
      <c r="D20" s="594"/>
      <c r="E20" s="594"/>
      <c r="F20" s="641"/>
      <c r="G20" s="655" t="s">
        <v>604</v>
      </c>
      <c r="H20" s="655"/>
      <c r="I20" s="655"/>
      <c r="J20" s="655"/>
      <c r="K20" s="655"/>
      <c r="L20" s="641"/>
      <c r="M20" s="698" t="s">
        <v>610</v>
      </c>
      <c r="N20" s="698"/>
      <c r="O20" s="698"/>
      <c r="P20" s="698"/>
      <c r="Q20" s="698"/>
      <c r="R20" s="698"/>
      <c r="S20" s="698"/>
      <c r="T20" s="641"/>
      <c r="U20" s="722" t="s">
        <v>431</v>
      </c>
      <c r="V20" s="722"/>
      <c r="W20" s="585" t="s">
        <v>32</v>
      </c>
      <c r="X20" s="730"/>
      <c r="Y20" s="730"/>
      <c r="Z20" s="730"/>
      <c r="AA20" s="730"/>
      <c r="AB20" s="730"/>
      <c r="AC20" s="730"/>
      <c r="AD20" s="730"/>
      <c r="AE20" s="730"/>
      <c r="AF20" s="730"/>
      <c r="AG20" s="730"/>
      <c r="AH20" s="585" t="s">
        <v>94</v>
      </c>
      <c r="AI20" s="768"/>
      <c r="AJ20" s="722"/>
      <c r="AK20" s="790"/>
      <c r="AL20" s="714"/>
      <c r="AM20" s="619"/>
      <c r="AO20" s="813" t="s">
        <v>642</v>
      </c>
    </row>
    <row r="21" spans="1:41" ht="43.5" customHeight="1">
      <c r="A21" s="577" t="s">
        <v>375</v>
      </c>
      <c r="B21" s="595"/>
      <c r="C21" s="595"/>
      <c r="D21" s="595"/>
      <c r="E21" s="595"/>
      <c r="F21" s="642"/>
      <c r="G21" s="656"/>
      <c r="H21" s="656"/>
      <c r="I21" s="656"/>
      <c r="J21" s="656"/>
      <c r="K21" s="656"/>
      <c r="L21" s="656"/>
      <c r="M21" s="656"/>
      <c r="N21" s="656"/>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791"/>
      <c r="AL21" s="809" t="s">
        <v>826</v>
      </c>
      <c r="AM21" s="813"/>
    </row>
    <row r="22" spans="1:41" ht="24" customHeight="1">
      <c r="A22" s="575" t="s">
        <v>376</v>
      </c>
      <c r="B22" s="593"/>
      <c r="C22" s="593"/>
      <c r="D22" s="593"/>
      <c r="E22" s="593"/>
      <c r="F22" s="643" t="s">
        <v>427</v>
      </c>
      <c r="G22" s="657"/>
      <c r="H22" s="666"/>
      <c r="I22" s="666"/>
      <c r="J22" s="666"/>
      <c r="K22" s="666"/>
      <c r="L22" s="666"/>
      <c r="M22" s="666"/>
      <c r="N22" s="666"/>
      <c r="O22" s="666"/>
      <c r="P22" s="666"/>
      <c r="Q22" s="666"/>
      <c r="R22" s="666"/>
      <c r="S22" s="716" t="s">
        <v>374</v>
      </c>
      <c r="T22" s="716"/>
      <c r="U22" s="716"/>
      <c r="V22" s="716"/>
      <c r="W22" s="666"/>
      <c r="X22" s="666"/>
      <c r="Y22" s="666"/>
      <c r="Z22" s="666"/>
      <c r="AA22" s="666"/>
      <c r="AB22" s="666"/>
      <c r="AC22" s="716" t="s">
        <v>94</v>
      </c>
      <c r="AD22" s="748" t="s">
        <v>1028</v>
      </c>
      <c r="AE22" s="748"/>
      <c r="AF22" s="753"/>
      <c r="AG22" s="756" t="s">
        <v>434</v>
      </c>
      <c r="AH22" s="748" t="s">
        <v>859</v>
      </c>
      <c r="AI22" s="748"/>
      <c r="AJ22" s="753"/>
      <c r="AK22" s="792" t="s">
        <v>434</v>
      </c>
      <c r="AL22" s="810"/>
      <c r="AM22" s="813"/>
    </row>
    <row r="23" spans="1:41" ht="24" customHeight="1">
      <c r="A23" s="578"/>
      <c r="B23" s="596"/>
      <c r="C23" s="596"/>
      <c r="D23" s="596"/>
      <c r="E23" s="596"/>
      <c r="F23" s="644" t="s">
        <v>427</v>
      </c>
      <c r="G23" s="658"/>
      <c r="H23" s="667"/>
      <c r="I23" s="667"/>
      <c r="J23" s="667"/>
      <c r="K23" s="667"/>
      <c r="L23" s="667"/>
      <c r="M23" s="667"/>
      <c r="N23" s="667"/>
      <c r="O23" s="667"/>
      <c r="P23" s="667"/>
      <c r="Q23" s="667"/>
      <c r="R23" s="667"/>
      <c r="S23" s="717" t="s">
        <v>374</v>
      </c>
      <c r="T23" s="717"/>
      <c r="U23" s="717"/>
      <c r="V23" s="717"/>
      <c r="W23" s="667"/>
      <c r="X23" s="667"/>
      <c r="Y23" s="667"/>
      <c r="Z23" s="667"/>
      <c r="AA23" s="667"/>
      <c r="AB23" s="667"/>
      <c r="AC23" s="717" t="s">
        <v>94</v>
      </c>
      <c r="AD23" s="749" t="s">
        <v>1028</v>
      </c>
      <c r="AE23" s="749"/>
      <c r="AF23" s="754"/>
      <c r="AG23" s="757" t="s">
        <v>434</v>
      </c>
      <c r="AH23" s="749" t="s">
        <v>859</v>
      </c>
      <c r="AI23" s="749"/>
      <c r="AJ23" s="777"/>
      <c r="AK23" s="793" t="s">
        <v>434</v>
      </c>
      <c r="AL23" s="810"/>
    </row>
    <row r="24" spans="1:41" ht="24" customHeight="1">
      <c r="A24" s="578"/>
      <c r="B24" s="596"/>
      <c r="C24" s="596"/>
      <c r="D24" s="596"/>
      <c r="E24" s="596"/>
      <c r="F24" s="644" t="s">
        <v>427</v>
      </c>
      <c r="G24" s="658"/>
      <c r="H24" s="667"/>
      <c r="I24" s="667"/>
      <c r="J24" s="667"/>
      <c r="K24" s="667"/>
      <c r="L24" s="667"/>
      <c r="M24" s="667"/>
      <c r="N24" s="667"/>
      <c r="O24" s="667"/>
      <c r="P24" s="667"/>
      <c r="Q24" s="667"/>
      <c r="R24" s="667"/>
      <c r="S24" s="717" t="s">
        <v>374</v>
      </c>
      <c r="T24" s="717"/>
      <c r="U24" s="717"/>
      <c r="V24" s="717"/>
      <c r="W24" s="667"/>
      <c r="X24" s="667"/>
      <c r="Y24" s="667"/>
      <c r="Z24" s="667"/>
      <c r="AA24" s="667"/>
      <c r="AB24" s="667"/>
      <c r="AC24" s="717" t="s">
        <v>94</v>
      </c>
      <c r="AD24" s="749" t="s">
        <v>1028</v>
      </c>
      <c r="AE24" s="749"/>
      <c r="AF24" s="754"/>
      <c r="AG24" s="757" t="s">
        <v>434</v>
      </c>
      <c r="AH24" s="749" t="s">
        <v>859</v>
      </c>
      <c r="AI24" s="749"/>
      <c r="AJ24" s="777"/>
      <c r="AK24" s="793" t="s">
        <v>434</v>
      </c>
      <c r="AL24" s="810"/>
    </row>
    <row r="25" spans="1:41" ht="24" customHeight="1">
      <c r="A25" s="578"/>
      <c r="B25" s="596"/>
      <c r="C25" s="596"/>
      <c r="D25" s="596"/>
      <c r="E25" s="596"/>
      <c r="F25" s="644" t="s">
        <v>427</v>
      </c>
      <c r="G25" s="658"/>
      <c r="H25" s="667"/>
      <c r="I25" s="667"/>
      <c r="J25" s="667"/>
      <c r="K25" s="667"/>
      <c r="L25" s="667"/>
      <c r="M25" s="667"/>
      <c r="N25" s="667"/>
      <c r="O25" s="667"/>
      <c r="P25" s="667"/>
      <c r="Q25" s="667"/>
      <c r="R25" s="667"/>
      <c r="S25" s="717" t="s">
        <v>374</v>
      </c>
      <c r="T25" s="717"/>
      <c r="U25" s="717"/>
      <c r="V25" s="717"/>
      <c r="W25" s="667"/>
      <c r="X25" s="667"/>
      <c r="Y25" s="667"/>
      <c r="Z25" s="667"/>
      <c r="AA25" s="667"/>
      <c r="AB25" s="667"/>
      <c r="AC25" s="717" t="s">
        <v>94</v>
      </c>
      <c r="AD25" s="749" t="s">
        <v>1028</v>
      </c>
      <c r="AE25" s="749"/>
      <c r="AF25" s="754"/>
      <c r="AG25" s="757" t="s">
        <v>434</v>
      </c>
      <c r="AH25" s="749" t="s">
        <v>859</v>
      </c>
      <c r="AI25" s="749"/>
      <c r="AJ25" s="777"/>
      <c r="AK25" s="793" t="s">
        <v>434</v>
      </c>
      <c r="AL25" s="810"/>
    </row>
    <row r="26" spans="1:41" ht="24" customHeight="1">
      <c r="A26" s="576"/>
      <c r="B26" s="594"/>
      <c r="C26" s="594"/>
      <c r="D26" s="594"/>
      <c r="E26" s="594"/>
      <c r="F26" s="645" t="s">
        <v>427</v>
      </c>
      <c r="G26" s="659"/>
      <c r="H26" s="668"/>
      <c r="I26" s="668"/>
      <c r="J26" s="668"/>
      <c r="K26" s="668"/>
      <c r="L26" s="668"/>
      <c r="M26" s="668"/>
      <c r="N26" s="668"/>
      <c r="O26" s="668"/>
      <c r="P26" s="668"/>
      <c r="Q26" s="668"/>
      <c r="R26" s="668"/>
      <c r="S26" s="718" t="s">
        <v>374</v>
      </c>
      <c r="T26" s="718"/>
      <c r="U26" s="718"/>
      <c r="V26" s="718"/>
      <c r="W26" s="668"/>
      <c r="X26" s="668"/>
      <c r="Y26" s="668"/>
      <c r="Z26" s="668"/>
      <c r="AA26" s="668"/>
      <c r="AB26" s="668"/>
      <c r="AC26" s="718" t="s">
        <v>94</v>
      </c>
      <c r="AD26" s="750" t="s">
        <v>1028</v>
      </c>
      <c r="AE26" s="750"/>
      <c r="AF26" s="755"/>
      <c r="AG26" s="758" t="s">
        <v>434</v>
      </c>
      <c r="AH26" s="750" t="s">
        <v>859</v>
      </c>
      <c r="AI26" s="750"/>
      <c r="AJ26" s="778"/>
      <c r="AK26" s="794" t="s">
        <v>434</v>
      </c>
      <c r="AL26" s="810"/>
    </row>
    <row r="27" spans="1:41" ht="36.75" customHeight="1">
      <c r="A27" s="579" t="s">
        <v>358</v>
      </c>
      <c r="B27" s="597" t="s">
        <v>186</v>
      </c>
      <c r="C27" s="612"/>
      <c r="D27" s="612"/>
      <c r="E27" s="629"/>
      <c r="F27" s="646"/>
      <c r="G27" s="660"/>
      <c r="H27" s="660"/>
      <c r="I27" s="660"/>
      <c r="J27" s="660"/>
      <c r="K27" s="660"/>
      <c r="L27" s="660"/>
      <c r="M27" s="660"/>
      <c r="N27" s="660"/>
      <c r="O27" s="660"/>
      <c r="P27" s="660"/>
      <c r="Q27" s="660"/>
      <c r="R27" s="660"/>
      <c r="S27" s="660"/>
      <c r="T27" s="660"/>
      <c r="U27" s="660"/>
      <c r="V27" s="660"/>
      <c r="W27" s="660"/>
      <c r="X27" s="660"/>
      <c r="Y27" s="660"/>
      <c r="Z27" s="660"/>
      <c r="AA27" s="660"/>
      <c r="AB27" s="660"/>
      <c r="AC27" s="660"/>
      <c r="AD27" s="660"/>
      <c r="AE27" s="660"/>
      <c r="AF27" s="660"/>
      <c r="AG27" s="660"/>
      <c r="AH27" s="660"/>
      <c r="AI27" s="660"/>
      <c r="AJ27" s="660"/>
      <c r="AK27" s="795"/>
      <c r="AL27" s="809" t="s">
        <v>1257</v>
      </c>
      <c r="AM27" s="619"/>
    </row>
    <row r="28" spans="1:41" ht="24" customHeight="1">
      <c r="A28" s="580"/>
      <c r="B28" s="598" t="s">
        <v>379</v>
      </c>
      <c r="C28" s="613"/>
      <c r="D28" s="613"/>
      <c r="E28" s="613"/>
      <c r="F28" s="613"/>
      <c r="G28" s="613"/>
      <c r="H28" s="613"/>
      <c r="I28" s="613"/>
      <c r="J28" s="670"/>
      <c r="K28" s="613" t="s">
        <v>551</v>
      </c>
      <c r="L28" s="613"/>
      <c r="M28" s="613"/>
      <c r="N28" s="613"/>
      <c r="O28" s="613"/>
      <c r="P28" s="613"/>
      <c r="Q28" s="613"/>
      <c r="R28" s="613"/>
      <c r="S28" s="613"/>
      <c r="T28" s="613"/>
      <c r="U28" s="613"/>
      <c r="V28" s="613"/>
      <c r="W28" s="613"/>
      <c r="X28" s="613"/>
      <c r="Y28" s="613"/>
      <c r="Z28" s="613"/>
      <c r="AA28" s="613"/>
      <c r="AB28" s="613"/>
      <c r="AC28" s="613"/>
      <c r="AD28" s="613"/>
      <c r="AE28" s="613"/>
      <c r="AF28" s="613"/>
      <c r="AG28" s="613"/>
      <c r="AH28" s="613"/>
      <c r="AI28" s="769" t="s">
        <v>373</v>
      </c>
      <c r="AJ28" s="769"/>
      <c r="AK28" s="796"/>
      <c r="AL28" s="714"/>
      <c r="AM28" s="619"/>
    </row>
    <row r="29" spans="1:41" ht="24" customHeight="1">
      <c r="A29" s="580"/>
      <c r="B29" s="599" t="s">
        <v>553</v>
      </c>
      <c r="C29" s="614"/>
      <c r="D29" s="620"/>
      <c r="E29" s="623"/>
      <c r="F29" s="623"/>
      <c r="G29" s="623"/>
      <c r="H29" s="623"/>
      <c r="I29" s="623"/>
      <c r="J29" s="671"/>
      <c r="K29" s="680"/>
      <c r="L29" s="680"/>
      <c r="M29" s="680"/>
      <c r="N29" s="680"/>
      <c r="O29" s="680"/>
      <c r="P29" s="680"/>
      <c r="Q29" s="680"/>
      <c r="R29" s="680"/>
      <c r="S29" s="680"/>
      <c r="T29" s="680"/>
      <c r="U29" s="680"/>
      <c r="V29" s="680"/>
      <c r="W29" s="680"/>
      <c r="X29" s="680"/>
      <c r="Y29" s="680"/>
      <c r="Z29" s="680"/>
      <c r="AA29" s="680"/>
      <c r="AB29" s="680"/>
      <c r="AC29" s="680"/>
      <c r="AD29" s="680"/>
      <c r="AE29" s="680"/>
      <c r="AF29" s="680"/>
      <c r="AG29" s="680"/>
      <c r="AH29" s="762"/>
      <c r="AI29" s="770"/>
      <c r="AJ29" s="770"/>
      <c r="AK29" s="797"/>
      <c r="AL29" s="811"/>
      <c r="AM29" s="619"/>
    </row>
    <row r="30" spans="1:41" ht="24" customHeight="1">
      <c r="A30" s="580"/>
      <c r="B30" s="600"/>
      <c r="C30" s="615"/>
      <c r="D30" s="621"/>
      <c r="E30" s="621"/>
      <c r="F30" s="621"/>
      <c r="G30" s="621"/>
      <c r="H30" s="621"/>
      <c r="I30" s="621"/>
      <c r="J30" s="672"/>
      <c r="K30" s="681"/>
      <c r="L30" s="681"/>
      <c r="M30" s="681"/>
      <c r="N30" s="681"/>
      <c r="O30" s="681"/>
      <c r="P30" s="681"/>
      <c r="Q30" s="681"/>
      <c r="R30" s="681"/>
      <c r="S30" s="681"/>
      <c r="T30" s="681"/>
      <c r="U30" s="681"/>
      <c r="V30" s="681"/>
      <c r="W30" s="681"/>
      <c r="X30" s="681"/>
      <c r="Y30" s="681"/>
      <c r="Z30" s="681"/>
      <c r="AA30" s="681"/>
      <c r="AB30" s="681"/>
      <c r="AC30" s="681"/>
      <c r="AD30" s="681"/>
      <c r="AE30" s="681"/>
      <c r="AF30" s="681"/>
      <c r="AG30" s="681"/>
      <c r="AH30" s="763"/>
      <c r="AI30" s="771"/>
      <c r="AJ30" s="771"/>
      <c r="AK30" s="798"/>
      <c r="AL30" s="811"/>
      <c r="AM30" s="619"/>
    </row>
    <row r="31" spans="1:41" ht="24" customHeight="1">
      <c r="A31" s="580"/>
      <c r="B31" s="600"/>
      <c r="C31" s="615"/>
      <c r="D31" s="621"/>
      <c r="E31" s="621"/>
      <c r="F31" s="621"/>
      <c r="G31" s="621"/>
      <c r="H31" s="621"/>
      <c r="I31" s="621"/>
      <c r="J31" s="672"/>
      <c r="K31" s="681"/>
      <c r="L31" s="681"/>
      <c r="M31" s="681"/>
      <c r="N31" s="681"/>
      <c r="O31" s="681"/>
      <c r="P31" s="681"/>
      <c r="Q31" s="681"/>
      <c r="R31" s="681"/>
      <c r="S31" s="681"/>
      <c r="T31" s="681"/>
      <c r="U31" s="681"/>
      <c r="V31" s="681"/>
      <c r="W31" s="681"/>
      <c r="X31" s="681"/>
      <c r="Y31" s="681"/>
      <c r="Z31" s="681"/>
      <c r="AA31" s="681"/>
      <c r="AB31" s="681"/>
      <c r="AC31" s="681"/>
      <c r="AD31" s="681"/>
      <c r="AE31" s="681"/>
      <c r="AF31" s="681"/>
      <c r="AG31" s="681"/>
      <c r="AH31" s="763"/>
      <c r="AI31" s="771"/>
      <c r="AJ31" s="771"/>
      <c r="AK31" s="798"/>
      <c r="AL31" s="811"/>
      <c r="AM31" s="619"/>
    </row>
    <row r="32" spans="1:41" ht="24" customHeight="1">
      <c r="A32" s="580"/>
      <c r="B32" s="600"/>
      <c r="C32" s="615"/>
      <c r="D32" s="621"/>
      <c r="E32" s="621"/>
      <c r="F32" s="621"/>
      <c r="G32" s="621"/>
      <c r="H32" s="621"/>
      <c r="I32" s="621"/>
      <c r="J32" s="672"/>
      <c r="K32" s="681"/>
      <c r="L32" s="681"/>
      <c r="M32" s="681"/>
      <c r="N32" s="681"/>
      <c r="O32" s="681"/>
      <c r="P32" s="681"/>
      <c r="Q32" s="681"/>
      <c r="R32" s="681"/>
      <c r="S32" s="681"/>
      <c r="T32" s="681"/>
      <c r="U32" s="681"/>
      <c r="V32" s="681"/>
      <c r="W32" s="681"/>
      <c r="X32" s="681"/>
      <c r="Y32" s="681"/>
      <c r="Z32" s="681"/>
      <c r="AA32" s="681"/>
      <c r="AB32" s="681"/>
      <c r="AC32" s="681"/>
      <c r="AD32" s="681"/>
      <c r="AE32" s="681"/>
      <c r="AF32" s="681"/>
      <c r="AG32" s="681"/>
      <c r="AH32" s="763"/>
      <c r="AI32" s="771"/>
      <c r="AJ32" s="771"/>
      <c r="AK32" s="798"/>
      <c r="AL32" s="811"/>
      <c r="AM32" s="619"/>
    </row>
    <row r="33" spans="1:39" ht="24" customHeight="1">
      <c r="A33" s="580"/>
      <c r="B33" s="600"/>
      <c r="C33" s="616"/>
      <c r="D33" s="622"/>
      <c r="E33" s="622"/>
      <c r="F33" s="622"/>
      <c r="G33" s="622"/>
      <c r="H33" s="622"/>
      <c r="I33" s="622"/>
      <c r="J33" s="673"/>
      <c r="K33" s="682"/>
      <c r="L33" s="682"/>
      <c r="M33" s="682"/>
      <c r="N33" s="682"/>
      <c r="O33" s="682"/>
      <c r="P33" s="682"/>
      <c r="Q33" s="682"/>
      <c r="R33" s="682"/>
      <c r="S33" s="682"/>
      <c r="T33" s="682"/>
      <c r="U33" s="682"/>
      <c r="V33" s="682"/>
      <c r="W33" s="682"/>
      <c r="X33" s="682"/>
      <c r="Y33" s="682"/>
      <c r="Z33" s="682"/>
      <c r="AA33" s="682"/>
      <c r="AB33" s="682"/>
      <c r="AC33" s="682"/>
      <c r="AD33" s="682"/>
      <c r="AE33" s="682"/>
      <c r="AF33" s="682"/>
      <c r="AG33" s="682"/>
      <c r="AH33" s="764"/>
      <c r="AI33" s="772"/>
      <c r="AJ33" s="772"/>
      <c r="AK33" s="799"/>
      <c r="AL33" s="811"/>
      <c r="AM33" s="619"/>
    </row>
    <row r="34" spans="1:39" ht="24" customHeight="1">
      <c r="A34" s="580"/>
      <c r="B34" s="599" t="s">
        <v>2</v>
      </c>
      <c r="C34" s="614"/>
      <c r="D34" s="623"/>
      <c r="E34" s="623"/>
      <c r="F34" s="623"/>
      <c r="G34" s="623"/>
      <c r="H34" s="623"/>
      <c r="I34" s="623"/>
      <c r="J34" s="671"/>
      <c r="K34" s="680"/>
      <c r="L34" s="680"/>
      <c r="M34" s="680"/>
      <c r="N34" s="680"/>
      <c r="O34" s="680"/>
      <c r="P34" s="680"/>
      <c r="Q34" s="680"/>
      <c r="R34" s="680"/>
      <c r="S34" s="680"/>
      <c r="T34" s="680"/>
      <c r="U34" s="680"/>
      <c r="V34" s="680"/>
      <c r="W34" s="680"/>
      <c r="X34" s="680"/>
      <c r="Y34" s="680"/>
      <c r="Z34" s="680"/>
      <c r="AA34" s="680"/>
      <c r="AB34" s="680"/>
      <c r="AC34" s="680"/>
      <c r="AD34" s="680"/>
      <c r="AE34" s="680"/>
      <c r="AF34" s="680"/>
      <c r="AG34" s="680"/>
      <c r="AH34" s="762"/>
      <c r="AI34" s="770"/>
      <c r="AJ34" s="770"/>
      <c r="AK34" s="797"/>
      <c r="AL34" s="811"/>
      <c r="AM34" s="619"/>
    </row>
    <row r="35" spans="1:39" ht="24" customHeight="1">
      <c r="A35" s="580"/>
      <c r="B35" s="600"/>
      <c r="C35" s="615"/>
      <c r="D35" s="621"/>
      <c r="E35" s="621"/>
      <c r="F35" s="621"/>
      <c r="G35" s="621"/>
      <c r="H35" s="621"/>
      <c r="I35" s="621"/>
      <c r="J35" s="672"/>
      <c r="K35" s="681"/>
      <c r="L35" s="681"/>
      <c r="M35" s="681"/>
      <c r="N35" s="681"/>
      <c r="O35" s="681"/>
      <c r="P35" s="681"/>
      <c r="Q35" s="681"/>
      <c r="R35" s="681"/>
      <c r="S35" s="681"/>
      <c r="T35" s="681"/>
      <c r="U35" s="681"/>
      <c r="V35" s="681"/>
      <c r="W35" s="681"/>
      <c r="X35" s="681"/>
      <c r="Y35" s="681"/>
      <c r="Z35" s="681"/>
      <c r="AA35" s="681"/>
      <c r="AB35" s="681"/>
      <c r="AC35" s="681"/>
      <c r="AD35" s="681"/>
      <c r="AE35" s="681"/>
      <c r="AF35" s="681"/>
      <c r="AG35" s="681"/>
      <c r="AH35" s="763"/>
      <c r="AI35" s="771"/>
      <c r="AJ35" s="771"/>
      <c r="AK35" s="798"/>
      <c r="AL35" s="811"/>
      <c r="AM35" s="619"/>
    </row>
    <row r="36" spans="1:39" ht="24" customHeight="1">
      <c r="A36" s="580"/>
      <c r="B36" s="600"/>
      <c r="C36" s="615"/>
      <c r="D36" s="621"/>
      <c r="E36" s="621"/>
      <c r="F36" s="621"/>
      <c r="G36" s="621"/>
      <c r="H36" s="621"/>
      <c r="I36" s="621"/>
      <c r="J36" s="672"/>
      <c r="K36" s="681"/>
      <c r="L36" s="681"/>
      <c r="M36" s="681"/>
      <c r="N36" s="681"/>
      <c r="O36" s="681"/>
      <c r="P36" s="681"/>
      <c r="Q36" s="681"/>
      <c r="R36" s="681"/>
      <c r="S36" s="681"/>
      <c r="T36" s="681"/>
      <c r="U36" s="681"/>
      <c r="V36" s="681"/>
      <c r="W36" s="681"/>
      <c r="X36" s="681"/>
      <c r="Y36" s="681"/>
      <c r="Z36" s="681"/>
      <c r="AA36" s="681"/>
      <c r="AB36" s="681"/>
      <c r="AC36" s="681"/>
      <c r="AD36" s="681"/>
      <c r="AE36" s="681"/>
      <c r="AF36" s="681"/>
      <c r="AG36" s="681"/>
      <c r="AH36" s="763"/>
      <c r="AI36" s="771"/>
      <c r="AJ36" s="771"/>
      <c r="AK36" s="798"/>
      <c r="AL36" s="811"/>
      <c r="AM36" s="619"/>
    </row>
    <row r="37" spans="1:39" ht="24" customHeight="1">
      <c r="A37" s="580"/>
      <c r="B37" s="600"/>
      <c r="C37" s="615"/>
      <c r="D37" s="621"/>
      <c r="E37" s="621"/>
      <c r="F37" s="621"/>
      <c r="G37" s="621"/>
      <c r="H37" s="621"/>
      <c r="I37" s="621"/>
      <c r="J37" s="672"/>
      <c r="K37" s="681"/>
      <c r="L37" s="681"/>
      <c r="M37" s="681"/>
      <c r="N37" s="681"/>
      <c r="O37" s="681"/>
      <c r="P37" s="681"/>
      <c r="Q37" s="681"/>
      <c r="R37" s="681"/>
      <c r="S37" s="681"/>
      <c r="T37" s="681"/>
      <c r="U37" s="681"/>
      <c r="V37" s="681"/>
      <c r="W37" s="681"/>
      <c r="X37" s="681"/>
      <c r="Y37" s="681"/>
      <c r="Z37" s="681"/>
      <c r="AA37" s="681"/>
      <c r="AB37" s="681"/>
      <c r="AC37" s="681"/>
      <c r="AD37" s="681"/>
      <c r="AE37" s="681"/>
      <c r="AF37" s="681"/>
      <c r="AG37" s="681"/>
      <c r="AH37" s="763"/>
      <c r="AI37" s="771"/>
      <c r="AJ37" s="771"/>
      <c r="AK37" s="798"/>
      <c r="AL37" s="811"/>
      <c r="AM37" s="619"/>
    </row>
    <row r="38" spans="1:39" ht="24" customHeight="1">
      <c r="A38" s="580"/>
      <c r="B38" s="600"/>
      <c r="C38" s="615"/>
      <c r="D38" s="621"/>
      <c r="E38" s="621"/>
      <c r="F38" s="621"/>
      <c r="G38" s="621"/>
      <c r="H38" s="621"/>
      <c r="I38" s="621"/>
      <c r="J38" s="672"/>
      <c r="K38" s="681"/>
      <c r="L38" s="681"/>
      <c r="M38" s="681"/>
      <c r="N38" s="681"/>
      <c r="O38" s="681"/>
      <c r="P38" s="681"/>
      <c r="Q38" s="681"/>
      <c r="R38" s="681"/>
      <c r="S38" s="681"/>
      <c r="T38" s="681"/>
      <c r="U38" s="681"/>
      <c r="V38" s="681"/>
      <c r="W38" s="681"/>
      <c r="X38" s="681"/>
      <c r="Y38" s="681"/>
      <c r="Z38" s="681"/>
      <c r="AA38" s="681"/>
      <c r="AB38" s="681"/>
      <c r="AC38" s="681"/>
      <c r="AD38" s="681"/>
      <c r="AE38" s="681"/>
      <c r="AF38" s="681"/>
      <c r="AG38" s="681"/>
      <c r="AH38" s="763"/>
      <c r="AI38" s="771"/>
      <c r="AJ38" s="771"/>
      <c r="AK38" s="798"/>
      <c r="AL38" s="811"/>
      <c r="AM38" s="619"/>
    </row>
    <row r="39" spans="1:39" ht="24" customHeight="1">
      <c r="A39" s="580"/>
      <c r="B39" s="601"/>
      <c r="C39" s="616"/>
      <c r="D39" s="622"/>
      <c r="E39" s="622"/>
      <c r="F39" s="622"/>
      <c r="G39" s="622"/>
      <c r="H39" s="622"/>
      <c r="I39" s="622"/>
      <c r="J39" s="673"/>
      <c r="K39" s="682"/>
      <c r="L39" s="682"/>
      <c r="M39" s="682"/>
      <c r="N39" s="682"/>
      <c r="O39" s="682"/>
      <c r="P39" s="682"/>
      <c r="Q39" s="682"/>
      <c r="R39" s="682"/>
      <c r="S39" s="682"/>
      <c r="T39" s="682"/>
      <c r="U39" s="682"/>
      <c r="V39" s="682"/>
      <c r="W39" s="682"/>
      <c r="X39" s="682"/>
      <c r="Y39" s="682"/>
      <c r="Z39" s="682"/>
      <c r="AA39" s="682"/>
      <c r="AB39" s="682"/>
      <c r="AC39" s="682"/>
      <c r="AD39" s="682"/>
      <c r="AE39" s="682"/>
      <c r="AF39" s="682"/>
      <c r="AG39" s="682"/>
      <c r="AH39" s="764"/>
      <c r="AI39" s="772"/>
      <c r="AJ39" s="772"/>
      <c r="AK39" s="799"/>
      <c r="AL39" s="811"/>
      <c r="AM39" s="619"/>
    </row>
    <row r="40" spans="1:39" ht="24" customHeight="1">
      <c r="A40" s="580"/>
      <c r="B40" s="602" t="s">
        <v>1421</v>
      </c>
      <c r="C40" s="617"/>
      <c r="D40" s="624"/>
      <c r="E40" s="617"/>
      <c r="F40" s="617"/>
      <c r="G40" s="617"/>
      <c r="H40" s="617"/>
      <c r="I40" s="617"/>
      <c r="J40" s="674"/>
      <c r="K40" s="683"/>
      <c r="L40" s="690" t="s">
        <v>482</v>
      </c>
      <c r="M40" s="699"/>
      <c r="N40" s="699"/>
      <c r="O40" s="699"/>
      <c r="P40" s="683"/>
      <c r="Q40" s="602" t="s">
        <v>286</v>
      </c>
      <c r="R40" s="617"/>
      <c r="S40" s="617"/>
      <c r="T40" s="617"/>
      <c r="U40" s="723" t="s">
        <v>178</v>
      </c>
      <c r="V40" s="723"/>
      <c r="W40" s="723"/>
      <c r="X40" s="723"/>
      <c r="Y40" s="723"/>
      <c r="Z40" s="723"/>
      <c r="AA40" s="723"/>
      <c r="AB40" s="723"/>
      <c r="AC40" s="723"/>
      <c r="AD40" s="723"/>
      <c r="AE40" s="723"/>
      <c r="AF40" s="723"/>
      <c r="AG40" s="723"/>
      <c r="AH40" s="723"/>
      <c r="AI40" s="773"/>
      <c r="AJ40" s="773"/>
      <c r="AK40" s="800"/>
      <c r="AL40" s="811"/>
      <c r="AM40" s="619"/>
    </row>
    <row r="41" spans="1:39" ht="24" customHeight="1">
      <c r="A41" s="580"/>
      <c r="B41" s="603" t="s">
        <v>461</v>
      </c>
      <c r="C41" s="606"/>
      <c r="D41" s="606"/>
      <c r="E41" s="606"/>
      <c r="F41" s="606"/>
      <c r="G41" s="606"/>
      <c r="H41" s="606"/>
      <c r="I41" s="606"/>
      <c r="J41" s="675"/>
      <c r="K41" s="684" t="s">
        <v>682</v>
      </c>
      <c r="L41" s="691"/>
      <c r="M41" s="700"/>
      <c r="N41" s="703"/>
      <c r="O41" s="709"/>
      <c r="P41" s="709"/>
      <c r="Q41" s="709"/>
      <c r="R41" s="709"/>
      <c r="S41" s="709"/>
      <c r="T41" s="709"/>
      <c r="U41" s="709"/>
      <c r="V41" s="709"/>
      <c r="W41" s="709"/>
      <c r="X41" s="709"/>
      <c r="Y41" s="709"/>
      <c r="Z41" s="709"/>
      <c r="AA41" s="709"/>
      <c r="AB41" s="709"/>
      <c r="AC41" s="709"/>
      <c r="AD41" s="709"/>
      <c r="AE41" s="709"/>
      <c r="AF41" s="709"/>
      <c r="AG41" s="709"/>
      <c r="AH41" s="765"/>
      <c r="AI41" s="770"/>
      <c r="AJ41" s="770"/>
      <c r="AK41" s="797"/>
      <c r="AL41" s="811"/>
      <c r="AM41" s="619"/>
    </row>
    <row r="42" spans="1:39" ht="24" customHeight="1">
      <c r="A42" s="580"/>
      <c r="B42" s="604"/>
      <c r="C42" s="607"/>
      <c r="D42" s="607"/>
      <c r="E42" s="607"/>
      <c r="F42" s="607"/>
      <c r="G42" s="607"/>
      <c r="H42" s="607"/>
      <c r="I42" s="607"/>
      <c r="J42" s="676"/>
      <c r="K42" s="685" t="s">
        <v>198</v>
      </c>
      <c r="L42" s="692"/>
      <c r="M42" s="701"/>
      <c r="N42" s="704" t="s">
        <v>622</v>
      </c>
      <c r="O42" s="710"/>
      <c r="P42" s="710"/>
      <c r="Q42" s="710"/>
      <c r="R42" s="710"/>
      <c r="S42" s="710"/>
      <c r="T42" s="710"/>
      <c r="U42" s="710"/>
      <c r="V42" s="710"/>
      <c r="W42" s="710"/>
      <c r="X42" s="710"/>
      <c r="Y42" s="710"/>
      <c r="Z42" s="710"/>
      <c r="AA42" s="710"/>
      <c r="AB42" s="710"/>
      <c r="AC42" s="710"/>
      <c r="AD42" s="710"/>
      <c r="AE42" s="710"/>
      <c r="AF42" s="710"/>
      <c r="AG42" s="710"/>
      <c r="AH42" s="766"/>
      <c r="AI42" s="771"/>
      <c r="AJ42" s="771"/>
      <c r="AK42" s="798"/>
      <c r="AL42" s="811"/>
      <c r="AM42" s="619"/>
    </row>
    <row r="43" spans="1:39" ht="24" customHeight="1">
      <c r="A43" s="580"/>
      <c r="B43" s="604"/>
      <c r="C43" s="607"/>
      <c r="D43" s="607"/>
      <c r="E43" s="607"/>
      <c r="F43" s="607"/>
      <c r="G43" s="607"/>
      <c r="H43" s="607"/>
      <c r="I43" s="607"/>
      <c r="J43" s="676"/>
      <c r="K43" s="685" t="s">
        <v>452</v>
      </c>
      <c r="L43" s="692"/>
      <c r="M43" s="701"/>
      <c r="N43" s="704" t="s">
        <v>830</v>
      </c>
      <c r="O43" s="710"/>
      <c r="P43" s="710"/>
      <c r="Q43" s="710"/>
      <c r="R43" s="710"/>
      <c r="S43" s="710"/>
      <c r="T43" s="710"/>
      <c r="U43" s="710"/>
      <c r="V43" s="710"/>
      <c r="W43" s="710"/>
      <c r="X43" s="710"/>
      <c r="Y43" s="710"/>
      <c r="Z43" s="710"/>
      <c r="AA43" s="710"/>
      <c r="AB43" s="710"/>
      <c r="AC43" s="710"/>
      <c r="AD43" s="710"/>
      <c r="AE43" s="710"/>
      <c r="AF43" s="710"/>
      <c r="AG43" s="710"/>
      <c r="AH43" s="766"/>
      <c r="AI43" s="771"/>
      <c r="AJ43" s="771"/>
      <c r="AK43" s="798"/>
      <c r="AL43" s="811"/>
      <c r="AM43" s="619"/>
    </row>
    <row r="44" spans="1:39" ht="24" customHeight="1">
      <c r="A44" s="580"/>
      <c r="B44" s="605" t="s">
        <v>56</v>
      </c>
      <c r="C44" s="618"/>
      <c r="D44" s="618"/>
      <c r="E44" s="618"/>
      <c r="F44" s="618"/>
      <c r="G44" s="661"/>
      <c r="H44" s="661"/>
      <c r="I44" s="661"/>
      <c r="J44" s="677"/>
      <c r="K44" s="598" t="s">
        <v>553</v>
      </c>
      <c r="L44" s="693"/>
      <c r="M44" s="693"/>
      <c r="N44" s="705">
        <f>SUM(AI29:AK33)</f>
        <v>0</v>
      </c>
      <c r="O44" s="705"/>
      <c r="P44" s="712"/>
      <c r="Q44" s="598" t="s">
        <v>2</v>
      </c>
      <c r="R44" s="693"/>
      <c r="S44" s="693"/>
      <c r="T44" s="705">
        <f>SUM(AI34:AK39)</f>
        <v>0</v>
      </c>
      <c r="U44" s="705"/>
      <c r="V44" s="712"/>
      <c r="W44" s="598" t="s">
        <v>429</v>
      </c>
      <c r="X44" s="693"/>
      <c r="Y44" s="693"/>
      <c r="Z44" s="705">
        <f>AI40</f>
        <v>0</v>
      </c>
      <c r="AA44" s="705"/>
      <c r="AB44" s="712"/>
      <c r="AC44" s="693" t="s">
        <v>297</v>
      </c>
      <c r="AD44" s="693"/>
      <c r="AE44" s="693"/>
      <c r="AF44" s="705">
        <f>SUM(AI41:AK43)</f>
        <v>0</v>
      </c>
      <c r="AG44" s="705"/>
      <c r="AH44" s="712"/>
      <c r="AI44" s="774">
        <f>SUM(AI29:AK43)</f>
        <v>0</v>
      </c>
      <c r="AJ44" s="779"/>
      <c r="AK44" s="801"/>
      <c r="AL44" s="812">
        <f>N44+T44+Z44+AF44</f>
        <v>0</v>
      </c>
      <c r="AM44" s="619"/>
    </row>
    <row r="45" spans="1:39" ht="24" customHeight="1">
      <c r="A45" s="580"/>
      <c r="B45" s="606" t="s">
        <v>259</v>
      </c>
      <c r="C45" s="606"/>
      <c r="D45" s="606"/>
      <c r="E45" s="606"/>
      <c r="F45" s="606"/>
      <c r="G45" s="606"/>
      <c r="H45" s="606"/>
      <c r="I45" s="606"/>
      <c r="J45" s="675"/>
      <c r="K45" s="686" t="s">
        <v>606</v>
      </c>
      <c r="L45" s="694"/>
      <c r="M45" s="694"/>
      <c r="N45" s="694"/>
      <c r="O45" s="711"/>
      <c r="P45" s="711"/>
      <c r="Q45" s="711"/>
      <c r="R45" s="711"/>
      <c r="S45" s="711"/>
      <c r="T45" s="711"/>
      <c r="U45" s="711"/>
      <c r="V45" s="711"/>
      <c r="W45" s="711"/>
      <c r="X45" s="731">
        <f>様7!$E$32</f>
        <v>0</v>
      </c>
      <c r="Y45" s="731"/>
      <c r="Z45" s="731"/>
      <c r="AA45" s="731"/>
      <c r="AB45" s="742"/>
      <c r="AC45" s="745" t="s">
        <v>822</v>
      </c>
      <c r="AD45" s="613"/>
      <c r="AE45" s="613"/>
      <c r="AF45" s="613"/>
      <c r="AG45" s="759">
        <f>X45+X46</f>
        <v>0</v>
      </c>
      <c r="AH45" s="759"/>
      <c r="AI45" s="759"/>
      <c r="AJ45" s="759"/>
      <c r="AK45" s="802"/>
      <c r="AL45" s="811"/>
      <c r="AM45" s="619"/>
    </row>
    <row r="46" spans="1:39" ht="24" customHeight="1">
      <c r="A46" s="580"/>
      <c r="B46" s="607"/>
      <c r="C46" s="607"/>
      <c r="D46" s="607"/>
      <c r="E46" s="607"/>
      <c r="F46" s="607"/>
      <c r="G46" s="607"/>
      <c r="H46" s="607"/>
      <c r="I46" s="607"/>
      <c r="J46" s="676"/>
      <c r="K46" s="687" t="s">
        <v>557</v>
      </c>
      <c r="L46" s="695"/>
      <c r="M46" s="695"/>
      <c r="N46" s="706" t="s">
        <v>63</v>
      </c>
      <c r="O46" s="706"/>
      <c r="P46" s="706"/>
      <c r="Q46" s="706"/>
      <c r="R46" s="706"/>
      <c r="S46" s="706"/>
      <c r="T46" s="706"/>
      <c r="U46" s="706"/>
      <c r="V46" s="706"/>
      <c r="W46" s="706"/>
      <c r="X46" s="732">
        <v>0</v>
      </c>
      <c r="Y46" s="737"/>
      <c r="Z46" s="737"/>
      <c r="AA46" s="737"/>
      <c r="AB46" s="743" t="s">
        <v>94</v>
      </c>
      <c r="AC46" s="746"/>
      <c r="AD46" s="751"/>
      <c r="AE46" s="751"/>
      <c r="AF46" s="751"/>
      <c r="AG46" s="760"/>
      <c r="AH46" s="760"/>
      <c r="AI46" s="760"/>
      <c r="AJ46" s="760"/>
      <c r="AK46" s="803"/>
      <c r="AL46" s="811"/>
      <c r="AM46" s="619"/>
    </row>
    <row r="47" spans="1:39" ht="24" customHeight="1">
      <c r="A47" s="581"/>
      <c r="B47" s="608"/>
      <c r="C47" s="608"/>
      <c r="D47" s="608"/>
      <c r="E47" s="608"/>
      <c r="F47" s="608"/>
      <c r="G47" s="608"/>
      <c r="H47" s="608"/>
      <c r="I47" s="608"/>
      <c r="J47" s="678"/>
      <c r="K47" s="645" t="s">
        <v>560</v>
      </c>
      <c r="L47" s="659"/>
      <c r="M47" s="659"/>
      <c r="N47" s="707" t="s">
        <v>888</v>
      </c>
      <c r="O47" s="707"/>
      <c r="P47" s="707"/>
      <c r="Q47" s="707"/>
      <c r="R47" s="707"/>
      <c r="S47" s="707"/>
      <c r="T47" s="707"/>
      <c r="U47" s="707"/>
      <c r="V47" s="707"/>
      <c r="W47" s="707"/>
      <c r="X47" s="707"/>
      <c r="Y47" s="707"/>
      <c r="Z47" s="707"/>
      <c r="AA47" s="707"/>
      <c r="AB47" s="744" t="s">
        <v>94</v>
      </c>
      <c r="AC47" s="747"/>
      <c r="AD47" s="585"/>
      <c r="AE47" s="585"/>
      <c r="AF47" s="585"/>
      <c r="AG47" s="761"/>
      <c r="AH47" s="761"/>
      <c r="AI47" s="761"/>
      <c r="AJ47" s="761"/>
      <c r="AK47" s="804"/>
      <c r="AL47" s="811"/>
      <c r="AM47" s="619"/>
    </row>
    <row r="48" spans="1:39" s="91" customFormat="1" ht="26.1" customHeight="1">
      <c r="A48" s="419" t="s">
        <v>115</v>
      </c>
      <c r="U48" s="92"/>
      <c r="AL48" s="714" t="s">
        <v>316</v>
      </c>
    </row>
    <row r="49" spans="1:39" ht="15" customHeight="1">
      <c r="A49" s="582" t="s">
        <v>1058</v>
      </c>
      <c r="B49" s="609" t="s">
        <v>792</v>
      </c>
      <c r="C49" s="609"/>
      <c r="D49" s="625"/>
      <c r="E49" s="625"/>
      <c r="F49" s="625"/>
      <c r="G49" s="625"/>
      <c r="H49" s="625"/>
      <c r="I49" s="625"/>
      <c r="J49" s="625"/>
      <c r="K49" s="625"/>
      <c r="L49" s="625"/>
      <c r="M49" s="625"/>
      <c r="N49" s="625"/>
      <c r="O49" s="625"/>
      <c r="P49" s="625"/>
      <c r="Q49" s="625"/>
      <c r="R49" s="625"/>
      <c r="S49" s="625"/>
      <c r="T49" s="625"/>
      <c r="U49" s="625"/>
      <c r="V49" s="625"/>
      <c r="W49" s="625"/>
      <c r="X49" s="625"/>
      <c r="Y49" s="625"/>
      <c r="Z49" s="625"/>
      <c r="AA49" s="625"/>
      <c r="AB49" s="619"/>
      <c r="AC49" s="619"/>
      <c r="AD49" s="619"/>
      <c r="AE49" s="619"/>
      <c r="AF49" s="619"/>
      <c r="AG49" s="619"/>
      <c r="AH49" s="619"/>
      <c r="AI49" s="619"/>
      <c r="AJ49" s="619"/>
      <c r="AK49" s="619"/>
      <c r="AL49" s="714" t="s">
        <v>316</v>
      </c>
      <c r="AM49" s="619"/>
    </row>
    <row r="50" spans="1:39" ht="15" customHeight="1">
      <c r="A50" s="582" t="s">
        <v>1058</v>
      </c>
      <c r="B50" s="609" t="s">
        <v>788</v>
      </c>
      <c r="C50" s="609"/>
      <c r="D50" s="625"/>
      <c r="E50" s="625"/>
      <c r="F50" s="625"/>
      <c r="G50" s="625"/>
      <c r="H50" s="625"/>
      <c r="I50" s="625"/>
      <c r="J50" s="625"/>
      <c r="K50" s="625"/>
      <c r="L50" s="625"/>
      <c r="M50" s="625"/>
      <c r="N50" s="625"/>
      <c r="O50" s="625"/>
      <c r="P50" s="625"/>
      <c r="Q50" s="625"/>
      <c r="R50" s="625"/>
      <c r="S50" s="625"/>
      <c r="T50" s="625"/>
      <c r="U50" s="625"/>
      <c r="V50" s="625"/>
      <c r="W50" s="625"/>
      <c r="X50" s="625"/>
      <c r="Y50" s="625"/>
      <c r="Z50" s="625"/>
      <c r="AA50" s="625"/>
      <c r="AB50" s="619"/>
      <c r="AC50" s="619"/>
      <c r="AD50" s="619"/>
      <c r="AE50" s="619"/>
      <c r="AF50" s="619"/>
      <c r="AG50" s="619"/>
      <c r="AH50" s="619"/>
      <c r="AI50" s="619"/>
      <c r="AJ50" s="619"/>
      <c r="AK50" s="619"/>
      <c r="AL50" s="714" t="s">
        <v>316</v>
      </c>
      <c r="AM50" s="619"/>
    </row>
    <row r="51" spans="1:39" ht="15" customHeight="1">
      <c r="A51" s="582" t="s">
        <v>1058</v>
      </c>
      <c r="B51" s="609" t="s">
        <v>522</v>
      </c>
      <c r="C51" s="609"/>
      <c r="D51" s="625"/>
      <c r="E51" s="625"/>
      <c r="F51" s="625"/>
      <c r="G51" s="625"/>
      <c r="H51" s="625"/>
      <c r="I51" s="625"/>
      <c r="J51" s="625"/>
      <c r="K51" s="625"/>
      <c r="L51" s="625"/>
      <c r="M51" s="625"/>
      <c r="N51" s="625"/>
      <c r="O51" s="625"/>
      <c r="P51" s="625"/>
      <c r="Q51" s="625"/>
      <c r="R51" s="625"/>
      <c r="S51" s="625"/>
      <c r="T51" s="625"/>
      <c r="U51" s="625"/>
      <c r="V51" s="625"/>
      <c r="W51" s="625"/>
      <c r="X51" s="625"/>
      <c r="Y51" s="625"/>
      <c r="Z51" s="625"/>
      <c r="AA51" s="625"/>
      <c r="AB51" s="619"/>
      <c r="AC51" s="619"/>
      <c r="AD51" s="619"/>
      <c r="AE51" s="619"/>
      <c r="AF51" s="619"/>
      <c r="AG51" s="619"/>
      <c r="AH51" s="619"/>
      <c r="AI51" s="619"/>
      <c r="AJ51" s="619"/>
      <c r="AK51" s="619"/>
      <c r="AL51" s="714" t="s">
        <v>316</v>
      </c>
      <c r="AM51" s="619"/>
    </row>
    <row r="52" spans="1:39" ht="15" customHeight="1">
      <c r="A52" s="582" t="s">
        <v>1058</v>
      </c>
      <c r="B52" s="609" t="s">
        <v>1087</v>
      </c>
      <c r="C52" s="609"/>
      <c r="D52" s="625"/>
      <c r="E52" s="625"/>
      <c r="F52" s="625"/>
      <c r="G52" s="625"/>
      <c r="H52" s="625"/>
      <c r="I52" s="625"/>
      <c r="J52" s="625"/>
      <c r="K52" s="625"/>
      <c r="L52" s="625"/>
      <c r="M52" s="625"/>
      <c r="N52" s="625"/>
      <c r="O52" s="625"/>
      <c r="P52" s="625"/>
      <c r="Q52" s="625"/>
      <c r="R52" s="625"/>
      <c r="S52" s="625"/>
      <c r="T52" s="625"/>
      <c r="U52" s="625"/>
      <c r="V52" s="625"/>
      <c r="W52" s="625"/>
      <c r="X52" s="625"/>
      <c r="Y52" s="625"/>
      <c r="Z52" s="625"/>
      <c r="AA52" s="625"/>
      <c r="AB52" s="619"/>
      <c r="AC52" s="619"/>
      <c r="AD52" s="619"/>
      <c r="AE52" s="619"/>
      <c r="AF52" s="619"/>
      <c r="AG52" s="619"/>
      <c r="AH52" s="619"/>
      <c r="AI52" s="619"/>
      <c r="AJ52" s="619"/>
      <c r="AK52" s="619"/>
      <c r="AL52" s="714" t="s">
        <v>316</v>
      </c>
      <c r="AM52" s="619"/>
    </row>
    <row r="53" spans="1:39" ht="15" customHeight="1">
      <c r="A53" s="582" t="s">
        <v>1058</v>
      </c>
      <c r="B53" s="583" t="s">
        <v>1039</v>
      </c>
      <c r="C53" s="583"/>
      <c r="AL53" s="714" t="s">
        <v>316</v>
      </c>
    </row>
    <row r="54" spans="1:39" ht="15" customHeight="1">
      <c r="A54" s="582" t="s">
        <v>1058</v>
      </c>
      <c r="B54" s="610" t="s">
        <v>1342</v>
      </c>
      <c r="C54" s="610"/>
      <c r="D54" s="619"/>
      <c r="AL54" s="714" t="s">
        <v>316</v>
      </c>
    </row>
    <row r="55" spans="1:39" ht="15" customHeight="1">
      <c r="A55" s="582" t="s">
        <v>1058</v>
      </c>
      <c r="B55" s="609" t="s">
        <v>884</v>
      </c>
      <c r="C55" s="609"/>
      <c r="D55" s="625"/>
      <c r="E55" s="625"/>
      <c r="F55" s="625"/>
      <c r="G55" s="625"/>
      <c r="H55" s="625"/>
      <c r="I55" s="625"/>
      <c r="J55" s="625"/>
      <c r="K55" s="625"/>
      <c r="L55" s="625"/>
      <c r="M55" s="625"/>
      <c r="N55" s="625"/>
      <c r="O55" s="625"/>
      <c r="P55" s="625"/>
      <c r="Q55" s="625"/>
      <c r="R55" s="625"/>
      <c r="S55" s="625"/>
      <c r="T55" s="625"/>
      <c r="U55" s="625"/>
      <c r="V55" s="625"/>
      <c r="W55" s="625"/>
      <c r="X55" s="625"/>
      <c r="Y55" s="625"/>
      <c r="Z55" s="625"/>
      <c r="AA55" s="625"/>
      <c r="AB55" s="619"/>
      <c r="AC55" s="619"/>
      <c r="AD55" s="619"/>
      <c r="AE55" s="619"/>
      <c r="AF55" s="619"/>
      <c r="AG55" s="619"/>
      <c r="AH55" s="619"/>
      <c r="AI55" s="619"/>
      <c r="AJ55" s="619"/>
      <c r="AK55" s="619"/>
      <c r="AL55" s="714" t="s">
        <v>316</v>
      </c>
      <c r="AM55" s="619"/>
    </row>
    <row r="56" spans="1:39" ht="15" customHeight="1">
      <c r="A56" s="582" t="s">
        <v>1058</v>
      </c>
      <c r="B56" s="610" t="s">
        <v>107</v>
      </c>
      <c r="C56" s="610"/>
      <c r="D56" s="619"/>
      <c r="AL56" s="714" t="s">
        <v>316</v>
      </c>
    </row>
    <row r="57" spans="1:39" ht="15" customHeight="1">
      <c r="A57" s="583"/>
      <c r="B57" s="610" t="s">
        <v>1519</v>
      </c>
      <c r="C57" s="610"/>
      <c r="D57" s="619"/>
      <c r="AL57" s="714" t="s">
        <v>316</v>
      </c>
    </row>
    <row r="58" spans="1:39" ht="15" customHeight="1">
      <c r="A58" s="583"/>
      <c r="B58" s="610" t="s">
        <v>1520</v>
      </c>
      <c r="C58" s="610"/>
      <c r="D58" s="619"/>
      <c r="AL58" s="714" t="s">
        <v>316</v>
      </c>
    </row>
    <row r="59" spans="1:39" ht="15" customHeight="1">
      <c r="A59" s="582" t="s">
        <v>1058</v>
      </c>
      <c r="B59" s="610" t="s">
        <v>1645</v>
      </c>
      <c r="C59" s="619"/>
      <c r="D59" s="619"/>
      <c r="AL59" s="714" t="s">
        <v>316</v>
      </c>
    </row>
    <row r="60" spans="1:39" ht="15" customHeight="1">
      <c r="A60" s="582" t="s">
        <v>1058</v>
      </c>
      <c r="B60" s="583" t="s">
        <v>860</v>
      </c>
      <c r="AL60" s="714" t="s">
        <v>316</v>
      </c>
    </row>
    <row r="61" spans="1:39" ht="15" customHeight="1">
      <c r="A61" s="582" t="s">
        <v>1058</v>
      </c>
      <c r="B61" s="611" t="s">
        <v>1659</v>
      </c>
      <c r="AL61" s="714" t="s">
        <v>316</v>
      </c>
    </row>
  </sheetData>
  <mergeCells count="170">
    <mergeCell ref="A3:AK3"/>
    <mergeCell ref="A4:E4"/>
    <mergeCell ref="F4:R4"/>
    <mergeCell ref="G6:L6"/>
    <mergeCell ref="N6:R6"/>
    <mergeCell ref="T6:X6"/>
    <mergeCell ref="Y6:AK6"/>
    <mergeCell ref="G7:L7"/>
    <mergeCell ref="N7:R7"/>
    <mergeCell ref="T7:X7"/>
    <mergeCell ref="F8:X8"/>
    <mergeCell ref="F9:G9"/>
    <mergeCell ref="H9:X9"/>
    <mergeCell ref="A11:E11"/>
    <mergeCell ref="F11:K11"/>
    <mergeCell ref="M11:R11"/>
    <mergeCell ref="A12:E12"/>
    <mergeCell ref="F12:K12"/>
    <mergeCell ref="L12:X12"/>
    <mergeCell ref="A13:E13"/>
    <mergeCell ref="G13:K13"/>
    <mergeCell ref="M13:Q13"/>
    <mergeCell ref="S13:U13"/>
    <mergeCell ref="V13:AF13"/>
    <mergeCell ref="A14:E14"/>
    <mergeCell ref="F14:K14"/>
    <mergeCell ref="M14:X14"/>
    <mergeCell ref="A15:E15"/>
    <mergeCell ref="F15:K15"/>
    <mergeCell ref="M15:R15"/>
    <mergeCell ref="V15:W15"/>
    <mergeCell ref="AC15:AE15"/>
    <mergeCell ref="AF15:AG15"/>
    <mergeCell ref="AH15:AI15"/>
    <mergeCell ref="A16:E16"/>
    <mergeCell ref="Q16:T16"/>
    <mergeCell ref="U16:V16"/>
    <mergeCell ref="W16:Y16"/>
    <mergeCell ref="AC16:AD16"/>
    <mergeCell ref="A17:E17"/>
    <mergeCell ref="G17:I17"/>
    <mergeCell ref="L17:P17"/>
    <mergeCell ref="Q17:S17"/>
    <mergeCell ref="Y17:AA17"/>
    <mergeCell ref="AB17:AD17"/>
    <mergeCell ref="AF17:AH17"/>
    <mergeCell ref="AI17:AJ17"/>
    <mergeCell ref="A18:E18"/>
    <mergeCell ref="F18:AK18"/>
    <mergeCell ref="G19:K19"/>
    <mergeCell ref="M19:S19"/>
    <mergeCell ref="U19:Z19"/>
    <mergeCell ref="AB19:AG19"/>
    <mergeCell ref="G20:K20"/>
    <mergeCell ref="M20:S20"/>
    <mergeCell ref="X20:AG20"/>
    <mergeCell ref="A21:E21"/>
    <mergeCell ref="F21:AK21"/>
    <mergeCell ref="F22:G22"/>
    <mergeCell ref="H22:R22"/>
    <mergeCell ref="S22:V22"/>
    <mergeCell ref="W22:AB22"/>
    <mergeCell ref="AD22:AE22"/>
    <mergeCell ref="AH22:AI22"/>
    <mergeCell ref="F23:G23"/>
    <mergeCell ref="H23:R23"/>
    <mergeCell ref="S23:V23"/>
    <mergeCell ref="W23:AB23"/>
    <mergeCell ref="AD23:AE23"/>
    <mergeCell ref="AH23:AI23"/>
    <mergeCell ref="F24:G24"/>
    <mergeCell ref="H24:R24"/>
    <mergeCell ref="S24:V24"/>
    <mergeCell ref="W24:AB24"/>
    <mergeCell ref="AD24:AE24"/>
    <mergeCell ref="AH24:AI24"/>
    <mergeCell ref="F25:G25"/>
    <mergeCell ref="H25:R25"/>
    <mergeCell ref="S25:V25"/>
    <mergeCell ref="W25:AB25"/>
    <mergeCell ref="AD25:AE25"/>
    <mergeCell ref="AH25:AI25"/>
    <mergeCell ref="F26:G26"/>
    <mergeCell ref="H26:R26"/>
    <mergeCell ref="S26:V26"/>
    <mergeCell ref="W26:AB26"/>
    <mergeCell ref="AD26:AE26"/>
    <mergeCell ref="AH26:AI26"/>
    <mergeCell ref="B27:E27"/>
    <mergeCell ref="F27:AK27"/>
    <mergeCell ref="B28:J28"/>
    <mergeCell ref="K28:AH28"/>
    <mergeCell ref="AI28:AK28"/>
    <mergeCell ref="C29:J29"/>
    <mergeCell ref="K29:AH29"/>
    <mergeCell ref="AI29:AK29"/>
    <mergeCell ref="C30:J30"/>
    <mergeCell ref="K30:AH30"/>
    <mergeCell ref="AI30:AK30"/>
    <mergeCell ref="C31:J31"/>
    <mergeCell ref="K31:AH31"/>
    <mergeCell ref="AI31:AK31"/>
    <mergeCell ref="C32:J32"/>
    <mergeCell ref="K32:AH32"/>
    <mergeCell ref="AI32:AK32"/>
    <mergeCell ref="C33:J33"/>
    <mergeCell ref="K33:AH33"/>
    <mergeCell ref="AI33:AK33"/>
    <mergeCell ref="C34:J34"/>
    <mergeCell ref="K34:AH34"/>
    <mergeCell ref="AI34:AK34"/>
    <mergeCell ref="C35:J35"/>
    <mergeCell ref="K35:AH35"/>
    <mergeCell ref="AI35:AK35"/>
    <mergeCell ref="C36:J36"/>
    <mergeCell ref="K36:AH36"/>
    <mergeCell ref="AI36:AK36"/>
    <mergeCell ref="C37:J37"/>
    <mergeCell ref="K37:AH37"/>
    <mergeCell ref="AI37:AK37"/>
    <mergeCell ref="C38:J38"/>
    <mergeCell ref="K38:AH38"/>
    <mergeCell ref="AI38:AK38"/>
    <mergeCell ref="C39:J39"/>
    <mergeCell ref="K39:AH39"/>
    <mergeCell ref="AI39:AK39"/>
    <mergeCell ref="B40:J40"/>
    <mergeCell ref="L40:O40"/>
    <mergeCell ref="Q40:T40"/>
    <mergeCell ref="U40:AH40"/>
    <mergeCell ref="AI40:AK40"/>
    <mergeCell ref="K41:M41"/>
    <mergeCell ref="N41:AH41"/>
    <mergeCell ref="AI41:AK41"/>
    <mergeCell ref="K42:M42"/>
    <mergeCell ref="N42:AH42"/>
    <mergeCell ref="AI42:AK42"/>
    <mergeCell ref="K43:M43"/>
    <mergeCell ref="N43:AH43"/>
    <mergeCell ref="AI43:AK43"/>
    <mergeCell ref="B44:F44"/>
    <mergeCell ref="G44:J44"/>
    <mergeCell ref="K44:M44"/>
    <mergeCell ref="N44:P44"/>
    <mergeCell ref="Q44:S44"/>
    <mergeCell ref="T44:V44"/>
    <mergeCell ref="W44:Y44"/>
    <mergeCell ref="Z44:AB44"/>
    <mergeCell ref="AC44:AE44"/>
    <mergeCell ref="AF44:AH44"/>
    <mergeCell ref="AI44:AK44"/>
    <mergeCell ref="K45:M45"/>
    <mergeCell ref="X45:AA45"/>
    <mergeCell ref="K46:M46"/>
    <mergeCell ref="N46:W46"/>
    <mergeCell ref="X46:AA46"/>
    <mergeCell ref="K47:M47"/>
    <mergeCell ref="N47:AA47"/>
    <mergeCell ref="A6:E7"/>
    <mergeCell ref="Y7:AK12"/>
    <mergeCell ref="A8:E10"/>
    <mergeCell ref="A19:E20"/>
    <mergeCell ref="A22:E26"/>
    <mergeCell ref="B29:B33"/>
    <mergeCell ref="B34:B39"/>
    <mergeCell ref="B41:J43"/>
    <mergeCell ref="B45:J47"/>
    <mergeCell ref="AC45:AF47"/>
    <mergeCell ref="AG45:AK47"/>
    <mergeCell ref="A27:A47"/>
  </mergeCells>
  <phoneticPr fontId="16"/>
  <conditionalFormatting sqref="X46">
    <cfRule type="containsBlanks" dxfId="178" priority="1">
      <formula>LEN(TRIM(X46))=0</formula>
    </cfRule>
  </conditionalFormatting>
  <conditionalFormatting sqref="S6:S7">
    <cfRule type="containsBlanks" dxfId="177" priority="2">
      <formula>LEN(TRIM(S6))=0</formula>
    </cfRule>
  </conditionalFormatting>
  <conditionalFormatting sqref="M6:M7">
    <cfRule type="containsBlanks" dxfId="176" priority="3">
      <formula>LEN(TRIM(M6))=0</formula>
    </cfRule>
  </conditionalFormatting>
  <conditionalFormatting sqref="F6:F7">
    <cfRule type="containsBlanks" dxfId="175" priority="4">
      <formula>LEN(TRIM(F6))=0</formula>
    </cfRule>
  </conditionalFormatting>
  <conditionalFormatting sqref="F19:F20 L19:L20 T19:T20 X20:AG20 AA19 H22:H26">
    <cfRule type="containsBlanks" dxfId="174" priority="54">
      <formula>LEN(TRIM(F19))=0</formula>
    </cfRule>
  </conditionalFormatting>
  <conditionalFormatting sqref="Y7:AK12">
    <cfRule type="expression" dxfId="173" priority="46">
      <formula>LEN(Y7)&gt;100</formula>
    </cfRule>
    <cfRule type="expression" dxfId="172" priority="52">
      <formula>AND($L$6&lt;&gt;"00 基礎分野",$Y$7="")</formula>
    </cfRule>
  </conditionalFormatting>
  <conditionalFormatting sqref="V13:AF13">
    <cfRule type="expression" dxfId="171" priority="49">
      <formula>AND($R$13="✔",$V$13="")</formula>
    </cfRule>
  </conditionalFormatting>
  <conditionalFormatting sqref="K40 P40">
    <cfRule type="expression" dxfId="170" priority="48">
      <formula>COUNTA($K$40,$P$40)=0</formula>
    </cfRule>
  </conditionalFormatting>
  <conditionalFormatting sqref="AI40:AK40">
    <cfRule type="expression" dxfId="169" priority="47">
      <formula>AND($P$40="✔",$AI$40="")</formula>
    </cfRule>
  </conditionalFormatting>
  <conditionalFormatting sqref="F21:AK21">
    <cfRule type="containsBlanks" dxfId="168" priority="5">
      <formula>LEN(TRIM(F21))=0</formula>
    </cfRule>
    <cfRule type="expression" dxfId="167" priority="45">
      <formula>LEN(F21)&gt;200</formula>
    </cfRule>
  </conditionalFormatting>
  <conditionalFormatting sqref="F27:AK27">
    <cfRule type="containsBlanks" dxfId="166" priority="7">
      <formula>LEN(TRIM(F27))=0</formula>
    </cfRule>
    <cfRule type="expression" dxfId="165" priority="44">
      <formula>LEN(F27)&gt;250</formula>
    </cfRule>
  </conditionalFormatting>
  <conditionalFormatting sqref="U16:V16">
    <cfRule type="containsBlanks" dxfId="164" priority="187">
      <formula>LEN(TRIM(U16))=0</formula>
    </cfRule>
  </conditionalFormatting>
  <conditionalFormatting sqref="AC16">
    <cfRule type="containsBlanks" dxfId="163" priority="14">
      <formula>LEN(TRIM(AC16))=0</formula>
    </cfRule>
  </conditionalFormatting>
  <conditionalFormatting sqref="W22:W26">
    <cfRule type="containsBlanks" dxfId="162" priority="13">
      <formula>LEN(TRIM(W22))=0</formula>
    </cfRule>
  </conditionalFormatting>
  <conditionalFormatting sqref="AF15:AG15">
    <cfRule type="containsBlanks" dxfId="161" priority="12">
      <formula>LEN(TRIM(AF15))=0</formula>
    </cfRule>
  </conditionalFormatting>
  <conditionalFormatting sqref="Q17:S17">
    <cfRule type="containsBlanks" dxfId="160" priority="11">
      <formula>LEN(TRIM(Q17))=0</formula>
    </cfRule>
  </conditionalFormatting>
  <conditionalFormatting sqref="F18:AK18">
    <cfRule type="containsBlanks" dxfId="159" priority="10">
      <formula>LEN(TRIM(F18))=0</formula>
    </cfRule>
  </conditionalFormatting>
  <conditionalFormatting sqref="AF22:AF26">
    <cfRule type="containsBlanks" dxfId="158" priority="9">
      <formula>LEN(TRIM(AF22))=0</formula>
    </cfRule>
  </conditionalFormatting>
  <conditionalFormatting sqref="AJ22:AJ26">
    <cfRule type="containsBlanks" dxfId="157" priority="8">
      <formula>LEN(TRIM(AJ22))=0</formula>
    </cfRule>
  </conditionalFormatting>
  <conditionalFormatting sqref="G16 I16 L16 N16">
    <cfRule type="containsBlanks" dxfId="156" priority="6">
      <formula>LEN(TRIM(G16))=0</formula>
    </cfRule>
  </conditionalFormatting>
  <conditionalFormatting sqref="X45">
    <cfRule type="containsBlanks" dxfId="155" priority="21">
      <formula>LEN(TRIM(X45))=0</formula>
    </cfRule>
  </conditionalFormatting>
  <dataValidations count="5">
    <dataValidation allowBlank="1" showDropDown="0" showInputMessage="1" showErrorMessage="1" prompt="職場体験・職場見学及び企業実習先への交通費、健康診断料、補講費が必要となる場合には、別途費用が発生する旨記入してください。" sqref="N47:AA47"/>
    <dataValidation type="list" allowBlank="1" showDropDown="0" showInputMessage="1" showErrorMessage="1" prompt="実施する項目を選択してください。" sqref="K41:M43">
      <formula1>"【職場見学等】,【就職支援】,【その他ガイダンス等】"</formula1>
    </dataValidation>
    <dataValidation type="list" allowBlank="1" showDropDown="0" showInputMessage="1" showErrorMessage="1" sqref="S6:S7 M6:M7 F6:F7 P40 K40 AA19 T19:T20 L19:L20 F19:F20 R13 L13 F13">
      <formula1>"✔"</formula1>
    </dataValidation>
    <dataValidation allowBlank="1" showDropDown="0" showInputMessage="1" showErrorMessage="1" prompt="日付形式で入力してください。" sqref="M11:R11 F11:K12 F14:K14"/>
    <dataValidation type="list" allowBlank="1" showDropDown="0" showInputMessage="1" showErrorMessage="1" sqref="AM3">
      <formula1>"訓練カリキュラム,４．訓練内容　　訓練カリキュラム"</formula1>
    </dataValidation>
  </dataValidations>
  <printOptions horizontalCentered="1"/>
  <pageMargins left="0.59055118110236227" right="0.19685039370078741" top="0.19685039370078741" bottom="0.19685039370078741" header="7.874015748031496e-002" footer="7.874015748031496e-002"/>
  <pageSetup paperSize="9" scale="64" fitToWidth="1" fitToHeight="1" orientation="portrait" usePrinterDefaults="1" r:id="rId1"/>
  <drawing r:id="rId2"/>
  <legacyDrawing r:id="rId3"/>
  <extLst>
    <ext xmlns:x14="http://schemas.microsoft.com/office/spreadsheetml/2009/9/main" uri="{78C0D931-6437-407d-A8EE-F0AAD7539E65}">
      <x14:conditionalFormattings>
        <x14:conditionalFormatting xmlns:xm="http://schemas.microsoft.com/office/excel/2006/main">
          <x14:cfRule type="cellIs" priority="22" operator="between" id="{65126481-702E-4029-B51F-A9A8D57604EA}">
            <xm:f>様7!$E$26</xm:f>
            <xm:f>#REF!</xm:f>
            <x14:dxf>
              <fill>
                <patternFill>
                  <bgColor rgb="FFCCECFF"/>
                </patternFill>
              </fill>
            </x14:dxf>
          </x14:cfRule>
          <xm:sqref>C38:AK38</xm:sqref>
        </x14:conditionalFormatting>
        <x14:conditionalFormatting xmlns:xm="http://schemas.microsoft.com/office/excel/2006/main">
          <x14:cfRule type="cellIs" priority="20" operator="between" id="{9FE295C4-162F-4CB0-96EC-A469187DC247}">
            <xm:f>様7!$E$26</xm:f>
            <xm:f>#REF!</xm:f>
            <x14:dxf>
              <fill>
                <patternFill>
                  <bgColor rgb="FFCCECFF"/>
                </patternFill>
              </fill>
            </x14:dxf>
          </x14:cfRule>
          <xm:sqref>AI44:AK44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AI21"/>
  <sheetViews>
    <sheetView showGridLines="0" view="pageBreakPreview" zoomScale="85" zoomScaleSheetLayoutView="85" workbookViewId="0">
      <selection activeCell="D7" sqref="D7:L7"/>
    </sheetView>
  </sheetViews>
  <sheetFormatPr defaultColWidth="8" defaultRowHeight="13.5"/>
  <cols>
    <col min="1" max="24" width="6.75" style="814" customWidth="1"/>
    <col min="25" max="16384" width="8" style="814"/>
  </cols>
  <sheetData>
    <row r="1" spans="1:35">
      <c r="V1" s="837" t="s">
        <v>152</v>
      </c>
      <c r="Y1" s="814" t="s">
        <v>316</v>
      </c>
    </row>
    <row r="2" spans="1:35">
      <c r="X2" s="839"/>
    </row>
    <row r="3" spans="1:35" ht="18.75">
      <c r="A3" s="816" t="s">
        <v>132</v>
      </c>
      <c r="B3" s="816"/>
      <c r="C3" s="816"/>
      <c r="D3" s="816"/>
      <c r="E3" s="816"/>
      <c r="F3" s="816"/>
      <c r="G3" s="816"/>
      <c r="H3" s="816"/>
      <c r="I3" s="816"/>
      <c r="J3" s="816"/>
      <c r="K3" s="816"/>
      <c r="L3" s="816"/>
      <c r="M3" s="816"/>
      <c r="N3" s="816"/>
      <c r="O3" s="816"/>
      <c r="P3" s="816"/>
      <c r="Q3" s="816"/>
      <c r="R3" s="816"/>
      <c r="S3" s="816"/>
      <c r="T3" s="816"/>
      <c r="U3" s="816"/>
      <c r="V3" s="816"/>
      <c r="W3" s="816"/>
      <c r="X3" s="816"/>
    </row>
    <row r="4" spans="1:35" ht="21" customHeight="1">
      <c r="T4" s="836" t="s">
        <v>119</v>
      </c>
      <c r="U4" s="836"/>
      <c r="V4" s="838" t="str">
        <f>IF(様1!O3="","",様1!O3)</f>
        <v/>
      </c>
      <c r="W4" s="838"/>
      <c r="X4" s="838"/>
      <c r="Y4" s="841"/>
      <c r="Z4" s="841"/>
    </row>
    <row r="5" spans="1:35" ht="9" customHeight="1">
      <c r="Y5" s="842"/>
      <c r="Z5" s="842"/>
    </row>
    <row r="6" spans="1:35" ht="18" customHeight="1">
      <c r="A6" s="817" t="s">
        <v>359</v>
      </c>
      <c r="B6" s="821"/>
      <c r="C6" s="821"/>
      <c r="D6" s="825" t="str">
        <f>IF(様1!L11="","",様1!L11)</f>
        <v/>
      </c>
      <c r="E6" s="509"/>
      <c r="F6" s="509"/>
      <c r="G6" s="509"/>
      <c r="H6" s="509"/>
      <c r="I6" s="509"/>
      <c r="J6" s="509"/>
      <c r="K6" s="509"/>
      <c r="L6" s="831"/>
      <c r="M6" s="833"/>
      <c r="N6" s="834"/>
      <c r="O6" s="834"/>
      <c r="P6" s="835"/>
      <c r="Q6" s="835"/>
      <c r="R6" s="835"/>
      <c r="S6" s="835"/>
      <c r="T6" s="835"/>
      <c r="U6" s="835"/>
      <c r="V6" s="835"/>
      <c r="W6" s="835"/>
      <c r="X6" s="835"/>
      <c r="Y6" s="843"/>
      <c r="Z6" s="843"/>
      <c r="AA6" s="843"/>
      <c r="AB6" s="843"/>
      <c r="AC6" s="843"/>
      <c r="AD6" s="843"/>
      <c r="AE6" s="843"/>
      <c r="AF6" s="843"/>
      <c r="AG6" s="843"/>
      <c r="AH6" s="843"/>
      <c r="AI6" s="843"/>
    </row>
    <row r="7" spans="1:35" ht="18" customHeight="1">
      <c r="A7" s="817" t="s">
        <v>535</v>
      </c>
      <c r="B7" s="821"/>
      <c r="C7" s="824"/>
      <c r="D7" s="826" t="str">
        <f>IF(様1!G24="","",様1!G24)</f>
        <v/>
      </c>
      <c r="E7" s="828"/>
      <c r="F7" s="828"/>
      <c r="G7" s="828"/>
      <c r="H7" s="828"/>
      <c r="I7" s="828"/>
      <c r="J7" s="828"/>
      <c r="K7" s="828"/>
      <c r="L7" s="832"/>
      <c r="Y7" s="843"/>
      <c r="Z7" s="843"/>
      <c r="AA7" s="843"/>
      <c r="AB7" s="843"/>
      <c r="AC7" s="843"/>
      <c r="AD7" s="843"/>
      <c r="AE7" s="843"/>
      <c r="AF7" s="843"/>
      <c r="AG7" s="843"/>
      <c r="AH7" s="843"/>
      <c r="AI7" s="843"/>
    </row>
    <row r="9" spans="1:35" s="815" customFormat="1" ht="55.9" customHeight="1">
      <c r="A9" s="818" t="s">
        <v>771</v>
      </c>
      <c r="B9" s="818" t="s">
        <v>220</v>
      </c>
      <c r="C9" s="818"/>
      <c r="D9" s="819" t="s">
        <v>767</v>
      </c>
      <c r="E9" s="819"/>
      <c r="F9" s="819"/>
      <c r="G9" s="819" t="s">
        <v>211</v>
      </c>
      <c r="H9" s="819"/>
      <c r="I9" s="819"/>
      <c r="J9" s="819"/>
      <c r="K9" s="819"/>
      <c r="L9" s="819" t="s">
        <v>732</v>
      </c>
      <c r="M9" s="819"/>
      <c r="N9" s="819" t="s">
        <v>619</v>
      </c>
      <c r="O9" s="819"/>
      <c r="P9" s="818" t="s">
        <v>897</v>
      </c>
      <c r="Q9" s="818"/>
      <c r="R9" s="818"/>
      <c r="S9" s="819" t="s">
        <v>769</v>
      </c>
      <c r="T9" s="819"/>
      <c r="U9" s="819" t="s">
        <v>417</v>
      </c>
      <c r="V9" s="819"/>
      <c r="W9" s="819"/>
      <c r="X9" s="819"/>
      <c r="Y9" s="815"/>
      <c r="Z9" s="815"/>
      <c r="AA9" s="815"/>
      <c r="AB9" s="815"/>
      <c r="AC9" s="815"/>
      <c r="AD9" s="815"/>
      <c r="AE9" s="815"/>
      <c r="AF9" s="815"/>
      <c r="AG9" s="815"/>
      <c r="AH9" s="815"/>
      <c r="AI9" s="815"/>
    </row>
    <row r="10" spans="1:35" ht="58.15" customHeight="1">
      <c r="A10" s="819"/>
      <c r="B10" s="822"/>
      <c r="C10" s="822"/>
      <c r="D10" s="827"/>
      <c r="E10" s="829"/>
      <c r="F10" s="830"/>
      <c r="G10" s="827"/>
      <c r="H10" s="829"/>
      <c r="I10" s="829"/>
      <c r="J10" s="829"/>
      <c r="K10" s="830"/>
      <c r="L10" s="827"/>
      <c r="M10" s="829"/>
      <c r="N10" s="827"/>
      <c r="O10" s="829"/>
      <c r="P10" s="827"/>
      <c r="Q10" s="829"/>
      <c r="R10" s="830"/>
      <c r="S10" s="827"/>
      <c r="T10" s="829"/>
      <c r="U10" s="827"/>
      <c r="V10" s="829"/>
      <c r="W10" s="829"/>
      <c r="X10" s="830"/>
    </row>
    <row r="11" spans="1:35" ht="58.15" customHeight="1">
      <c r="A11" s="819"/>
      <c r="B11" s="822"/>
      <c r="C11" s="822"/>
      <c r="D11" s="827"/>
      <c r="E11" s="829"/>
      <c r="F11" s="830"/>
      <c r="G11" s="827"/>
      <c r="H11" s="829"/>
      <c r="I11" s="829"/>
      <c r="J11" s="829"/>
      <c r="K11" s="830"/>
      <c r="L11" s="827"/>
      <c r="M11" s="829"/>
      <c r="N11" s="827"/>
      <c r="O11" s="829"/>
      <c r="P11" s="827"/>
      <c r="Q11" s="829"/>
      <c r="R11" s="830"/>
      <c r="S11" s="827"/>
      <c r="T11" s="829"/>
      <c r="U11" s="827"/>
      <c r="V11" s="829"/>
      <c r="W11" s="829"/>
      <c r="X11" s="830"/>
    </row>
    <row r="12" spans="1:35" ht="58.15" customHeight="1">
      <c r="A12" s="819"/>
      <c r="B12" s="822"/>
      <c r="C12" s="822"/>
      <c r="D12" s="827"/>
      <c r="E12" s="829"/>
      <c r="F12" s="830"/>
      <c r="G12" s="827"/>
      <c r="H12" s="829"/>
      <c r="I12" s="829"/>
      <c r="J12" s="829"/>
      <c r="K12" s="830"/>
      <c r="L12" s="827"/>
      <c r="M12" s="829"/>
      <c r="N12" s="827"/>
      <c r="O12" s="829"/>
      <c r="P12" s="827"/>
      <c r="Q12" s="829"/>
      <c r="R12" s="830"/>
      <c r="S12" s="827"/>
      <c r="T12" s="829"/>
      <c r="U12" s="827"/>
      <c r="V12" s="829"/>
      <c r="W12" s="829"/>
      <c r="X12" s="830"/>
    </row>
    <row r="13" spans="1:35" ht="58.15" customHeight="1">
      <c r="A13" s="819"/>
      <c r="B13" s="822"/>
      <c r="C13" s="822"/>
      <c r="D13" s="827"/>
      <c r="E13" s="829"/>
      <c r="F13" s="830"/>
      <c r="G13" s="827"/>
      <c r="H13" s="829"/>
      <c r="I13" s="829"/>
      <c r="J13" s="829"/>
      <c r="K13" s="830"/>
      <c r="L13" s="827"/>
      <c r="M13" s="829"/>
      <c r="N13" s="827"/>
      <c r="O13" s="829"/>
      <c r="P13" s="827"/>
      <c r="Q13" s="829"/>
      <c r="R13" s="830"/>
      <c r="S13" s="827"/>
      <c r="T13" s="829"/>
      <c r="U13" s="827"/>
      <c r="V13" s="829"/>
      <c r="W13" s="829"/>
      <c r="X13" s="830"/>
    </row>
    <row r="14" spans="1:35" ht="58.15" customHeight="1">
      <c r="A14" s="819"/>
      <c r="B14" s="822"/>
      <c r="C14" s="822"/>
      <c r="D14" s="827"/>
      <c r="E14" s="829"/>
      <c r="F14" s="830"/>
      <c r="G14" s="827"/>
      <c r="H14" s="829"/>
      <c r="I14" s="829"/>
      <c r="J14" s="829"/>
      <c r="K14" s="830"/>
      <c r="L14" s="827"/>
      <c r="M14" s="829"/>
      <c r="N14" s="827"/>
      <c r="O14" s="829"/>
      <c r="P14" s="827"/>
      <c r="Q14" s="829"/>
      <c r="R14" s="830"/>
      <c r="S14" s="827"/>
      <c r="T14" s="829"/>
      <c r="U14" s="827"/>
      <c r="V14" s="829"/>
      <c r="W14" s="829"/>
      <c r="X14" s="830"/>
    </row>
    <row r="15" spans="1:35" ht="58.15" customHeight="1">
      <c r="A15" s="819"/>
      <c r="B15" s="822"/>
      <c r="C15" s="822"/>
      <c r="D15" s="827"/>
      <c r="E15" s="829"/>
      <c r="F15" s="830"/>
      <c r="G15" s="827"/>
      <c r="H15" s="829"/>
      <c r="I15" s="829"/>
      <c r="J15" s="829"/>
      <c r="K15" s="830"/>
      <c r="L15" s="827"/>
      <c r="M15" s="829"/>
      <c r="N15" s="827"/>
      <c r="O15" s="829"/>
      <c r="P15" s="827"/>
      <c r="Q15" s="829"/>
      <c r="R15" s="830"/>
      <c r="S15" s="827"/>
      <c r="T15" s="829"/>
      <c r="U15" s="827"/>
      <c r="V15" s="829"/>
      <c r="W15" s="829"/>
      <c r="X15" s="830"/>
    </row>
    <row r="17" spans="1:24" ht="74.25" customHeight="1">
      <c r="A17" s="820" t="s">
        <v>735</v>
      </c>
      <c r="B17" s="823"/>
      <c r="C17" s="823"/>
      <c r="D17" s="823"/>
      <c r="E17" s="823"/>
      <c r="F17" s="823"/>
      <c r="G17" s="823"/>
      <c r="H17" s="823"/>
      <c r="I17" s="823"/>
      <c r="J17" s="823"/>
      <c r="K17" s="823"/>
      <c r="L17" s="823"/>
      <c r="M17" s="823"/>
      <c r="N17" s="823"/>
      <c r="O17" s="823"/>
      <c r="P17" s="823"/>
      <c r="Q17" s="823"/>
      <c r="R17" s="823"/>
      <c r="S17" s="823"/>
      <c r="T17" s="823"/>
      <c r="U17" s="823"/>
      <c r="V17" s="823"/>
      <c r="W17" s="823"/>
      <c r="X17" s="823"/>
    </row>
    <row r="18" spans="1:24" ht="15.75" customHeight="1">
      <c r="A18" s="814" t="s">
        <v>1037</v>
      </c>
      <c r="X18" s="840"/>
    </row>
    <row r="19" spans="1:24">
      <c r="B19" s="814" t="s">
        <v>762</v>
      </c>
    </row>
    <row r="20" spans="1:24">
      <c r="B20" s="814" t="s">
        <v>1034</v>
      </c>
    </row>
    <row r="21" spans="1:24">
      <c r="B21" s="814" t="s">
        <v>1036</v>
      </c>
    </row>
  </sheetData>
  <mergeCells count="66">
    <mergeCell ref="A3:X3"/>
    <mergeCell ref="T4:U4"/>
    <mergeCell ref="V4:X4"/>
    <mergeCell ref="A6:C6"/>
    <mergeCell ref="D6:L6"/>
    <mergeCell ref="M6:O6"/>
    <mergeCell ref="P6:X6"/>
    <mergeCell ref="A7:C7"/>
    <mergeCell ref="D7:L7"/>
    <mergeCell ref="B9:C9"/>
    <mergeCell ref="D9:F9"/>
    <mergeCell ref="G9:K9"/>
    <mergeCell ref="L9:M9"/>
    <mergeCell ref="N9:O9"/>
    <mergeCell ref="P9:R9"/>
    <mergeCell ref="S9:T9"/>
    <mergeCell ref="U9:X9"/>
    <mergeCell ref="B10:C10"/>
    <mergeCell ref="D10:F10"/>
    <mergeCell ref="G10:K10"/>
    <mergeCell ref="L10:M10"/>
    <mergeCell ref="N10:O10"/>
    <mergeCell ref="P10:R10"/>
    <mergeCell ref="S10:T10"/>
    <mergeCell ref="U10:X10"/>
    <mergeCell ref="B11:C11"/>
    <mergeCell ref="D11:F11"/>
    <mergeCell ref="G11:K11"/>
    <mergeCell ref="L11:M11"/>
    <mergeCell ref="N11:O11"/>
    <mergeCell ref="P11:R11"/>
    <mergeCell ref="S11:T11"/>
    <mergeCell ref="U11:X11"/>
    <mergeCell ref="B12:C12"/>
    <mergeCell ref="D12:F12"/>
    <mergeCell ref="G12:K12"/>
    <mergeCell ref="L12:M12"/>
    <mergeCell ref="N12:O12"/>
    <mergeCell ref="P12:R12"/>
    <mergeCell ref="S12:T12"/>
    <mergeCell ref="U12:X12"/>
    <mergeCell ref="B13:C13"/>
    <mergeCell ref="D13:F13"/>
    <mergeCell ref="G13:K13"/>
    <mergeCell ref="L13:M13"/>
    <mergeCell ref="N13:O13"/>
    <mergeCell ref="P13:R13"/>
    <mergeCell ref="S13:T13"/>
    <mergeCell ref="U13:X13"/>
    <mergeCell ref="B14:C14"/>
    <mergeCell ref="D14:F14"/>
    <mergeCell ref="G14:K14"/>
    <mergeCell ref="L14:M14"/>
    <mergeCell ref="N14:O14"/>
    <mergeCell ref="P14:R14"/>
    <mergeCell ref="S14:T14"/>
    <mergeCell ref="U14:X14"/>
    <mergeCell ref="B15:C15"/>
    <mergeCell ref="D15:F15"/>
    <mergeCell ref="G15:K15"/>
    <mergeCell ref="L15:M15"/>
    <mergeCell ref="N15:O15"/>
    <mergeCell ref="P15:R15"/>
    <mergeCell ref="S15:T15"/>
    <mergeCell ref="U15:X15"/>
    <mergeCell ref="A17:X17"/>
  </mergeCells>
  <phoneticPr fontId="16"/>
  <printOptions horizontalCentered="1"/>
  <pageMargins left="0.35433070866141736" right="0.31496062992125984" top="0.35433070866141736" bottom="0.39370078740157483" header="0.31496062992125984" footer="0.31496062992125984"/>
  <pageSetup paperSize="9" scale="86" fitToWidth="1" fitToHeight="1" orientation="landscape" usePrinterDefaults="1" r:id="rId1"/>
  <rowBreaks count="1" manualBreakCount="1">
    <brk id="16" max="23" man="1"/>
  </rowBreaks>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AI19"/>
  <sheetViews>
    <sheetView showGridLines="0" view="pageBreakPreview" zoomScale="90" zoomScaleSheetLayoutView="90" workbookViewId="0">
      <selection activeCell="D6" sqref="D6:L6"/>
    </sheetView>
  </sheetViews>
  <sheetFormatPr defaultColWidth="8" defaultRowHeight="13.5"/>
  <cols>
    <col min="1" max="24" width="6.75" style="814" customWidth="1"/>
    <col min="25" max="16384" width="8" style="814"/>
  </cols>
  <sheetData>
    <row r="1" spans="1:35">
      <c r="V1" s="837" t="s">
        <v>1280</v>
      </c>
      <c r="Y1" s="714" t="s">
        <v>316</v>
      </c>
    </row>
    <row r="2" spans="1:35">
      <c r="X2" s="839"/>
    </row>
    <row r="3" spans="1:35" ht="18.75">
      <c r="A3" s="816" t="s">
        <v>691</v>
      </c>
      <c r="B3" s="816"/>
      <c r="C3" s="816"/>
      <c r="D3" s="816"/>
      <c r="E3" s="816"/>
      <c r="F3" s="816"/>
      <c r="G3" s="816"/>
      <c r="H3" s="816"/>
      <c r="I3" s="816"/>
      <c r="J3" s="816"/>
      <c r="K3" s="816"/>
      <c r="L3" s="816"/>
      <c r="M3" s="816"/>
      <c r="N3" s="816"/>
      <c r="O3" s="816"/>
      <c r="P3" s="816"/>
      <c r="Q3" s="816"/>
      <c r="R3" s="816"/>
      <c r="S3" s="816"/>
      <c r="T3" s="816"/>
      <c r="U3" s="816"/>
      <c r="V3" s="816"/>
      <c r="W3" s="816"/>
      <c r="X3" s="816"/>
    </row>
    <row r="4" spans="1:35" ht="21" customHeight="1">
      <c r="T4" s="836" t="s">
        <v>119</v>
      </c>
      <c r="U4" s="836"/>
      <c r="V4" s="838" t="str">
        <f>IF(様1!O3="","",様1!O3)</f>
        <v/>
      </c>
      <c r="W4" s="838"/>
      <c r="X4" s="838"/>
      <c r="Y4" s="841"/>
      <c r="Z4" s="841"/>
    </row>
    <row r="5" spans="1:35" ht="9" customHeight="1">
      <c r="Y5" s="842"/>
      <c r="Z5" s="842"/>
    </row>
    <row r="6" spans="1:35" ht="18" customHeight="1">
      <c r="A6" s="817" t="s">
        <v>359</v>
      </c>
      <c r="B6" s="821"/>
      <c r="C6" s="821"/>
      <c r="D6" s="825" t="str">
        <f>IF(様1!L11="","",様1!L11)</f>
        <v/>
      </c>
      <c r="E6" s="509"/>
      <c r="F6" s="509"/>
      <c r="G6" s="509"/>
      <c r="H6" s="509"/>
      <c r="I6" s="509"/>
      <c r="J6" s="509"/>
      <c r="K6" s="509"/>
      <c r="L6" s="831"/>
      <c r="M6" s="833"/>
      <c r="N6" s="834"/>
      <c r="O6" s="834"/>
      <c r="P6" s="835"/>
      <c r="Q6" s="835"/>
      <c r="R6" s="835"/>
      <c r="S6" s="835"/>
      <c r="T6" s="835"/>
      <c r="U6" s="835"/>
      <c r="V6" s="835"/>
      <c r="W6" s="835"/>
      <c r="X6" s="835"/>
      <c r="Y6" s="843"/>
      <c r="Z6" s="843"/>
      <c r="AA6" s="843"/>
      <c r="AB6" s="843"/>
      <c r="AC6" s="843"/>
      <c r="AD6" s="843"/>
      <c r="AE6" s="843"/>
      <c r="AF6" s="843"/>
      <c r="AG6" s="843"/>
      <c r="AH6" s="843"/>
      <c r="AI6" s="843"/>
    </row>
    <row r="7" spans="1:35" ht="18" customHeight="1">
      <c r="A7" s="817" t="s">
        <v>535</v>
      </c>
      <c r="B7" s="821"/>
      <c r="C7" s="824"/>
      <c r="D7" s="826" t="str">
        <f>IF(様1!G24="","",様1!G24)</f>
        <v/>
      </c>
      <c r="E7" s="828"/>
      <c r="F7" s="828"/>
      <c r="G7" s="828"/>
      <c r="H7" s="828"/>
      <c r="I7" s="828"/>
      <c r="J7" s="828"/>
      <c r="K7" s="828"/>
      <c r="L7" s="832"/>
      <c r="Y7" s="843"/>
      <c r="Z7" s="843"/>
      <c r="AA7" s="843"/>
      <c r="AB7" s="843"/>
      <c r="AC7" s="843"/>
      <c r="AD7" s="843"/>
      <c r="AE7" s="843"/>
      <c r="AF7" s="843"/>
      <c r="AG7" s="843"/>
      <c r="AH7" s="843"/>
      <c r="AI7" s="843"/>
    </row>
    <row r="9" spans="1:35" s="815" customFormat="1" ht="55.9" customHeight="1">
      <c r="A9" s="818" t="s">
        <v>771</v>
      </c>
      <c r="B9" s="844" t="s">
        <v>220</v>
      </c>
      <c r="C9" s="844"/>
      <c r="D9" s="819" t="s">
        <v>767</v>
      </c>
      <c r="E9" s="819"/>
      <c r="F9" s="819"/>
      <c r="G9" s="819" t="s">
        <v>211</v>
      </c>
      <c r="H9" s="819"/>
      <c r="I9" s="819"/>
      <c r="J9" s="819"/>
      <c r="K9" s="819"/>
      <c r="L9" s="819" t="s">
        <v>732</v>
      </c>
      <c r="M9" s="819"/>
      <c r="N9" s="819" t="s">
        <v>619</v>
      </c>
      <c r="O9" s="819"/>
      <c r="P9" s="844" t="s">
        <v>644</v>
      </c>
      <c r="Q9" s="844"/>
      <c r="R9" s="844"/>
      <c r="S9" s="819" t="s">
        <v>769</v>
      </c>
      <c r="T9" s="819"/>
      <c r="U9" s="819" t="s">
        <v>417</v>
      </c>
      <c r="V9" s="819"/>
      <c r="W9" s="819"/>
      <c r="X9" s="819"/>
      <c r="Y9" s="815"/>
      <c r="Z9" s="815"/>
      <c r="AA9" s="815"/>
      <c r="AB9" s="815"/>
      <c r="AC9" s="815"/>
      <c r="AD9" s="815"/>
      <c r="AE9" s="815"/>
      <c r="AF9" s="815"/>
      <c r="AG9" s="815"/>
      <c r="AH9" s="815"/>
      <c r="AI9" s="815"/>
    </row>
    <row r="10" spans="1:35" ht="58.15" customHeight="1">
      <c r="A10" s="819"/>
      <c r="B10" s="845"/>
      <c r="C10" s="845"/>
      <c r="D10" s="827"/>
      <c r="E10" s="829"/>
      <c r="F10" s="830"/>
      <c r="G10" s="827"/>
      <c r="H10" s="829"/>
      <c r="I10" s="829"/>
      <c r="J10" s="829"/>
      <c r="K10" s="830"/>
      <c r="L10" s="827"/>
      <c r="M10" s="829"/>
      <c r="N10" s="827"/>
      <c r="O10" s="829"/>
      <c r="P10" s="846"/>
      <c r="Q10" s="847"/>
      <c r="R10" s="848"/>
      <c r="S10" s="827"/>
      <c r="T10" s="829"/>
      <c r="U10" s="827"/>
      <c r="V10" s="829"/>
      <c r="W10" s="829"/>
      <c r="X10" s="830"/>
    </row>
    <row r="11" spans="1:35" ht="58.15" customHeight="1">
      <c r="A11" s="819"/>
      <c r="B11" s="845"/>
      <c r="C11" s="845"/>
      <c r="D11" s="827"/>
      <c r="E11" s="829"/>
      <c r="F11" s="830"/>
      <c r="G11" s="827"/>
      <c r="H11" s="829"/>
      <c r="I11" s="829"/>
      <c r="J11" s="829"/>
      <c r="K11" s="830"/>
      <c r="L11" s="827"/>
      <c r="M11" s="829"/>
      <c r="N11" s="827"/>
      <c r="O11" s="829"/>
      <c r="P11" s="846"/>
      <c r="Q11" s="847"/>
      <c r="R11" s="848"/>
      <c r="S11" s="827"/>
      <c r="T11" s="829"/>
      <c r="U11" s="827"/>
      <c r="V11" s="829"/>
      <c r="W11" s="829"/>
      <c r="X11" s="830"/>
    </row>
    <row r="12" spans="1:35" ht="58.15" customHeight="1">
      <c r="A12" s="819"/>
      <c r="B12" s="845"/>
      <c r="C12" s="845"/>
      <c r="D12" s="827"/>
      <c r="E12" s="829"/>
      <c r="F12" s="830"/>
      <c r="G12" s="827"/>
      <c r="H12" s="829"/>
      <c r="I12" s="829"/>
      <c r="J12" s="829"/>
      <c r="K12" s="830"/>
      <c r="L12" s="827"/>
      <c r="M12" s="829"/>
      <c r="N12" s="827"/>
      <c r="O12" s="829"/>
      <c r="P12" s="846"/>
      <c r="Q12" s="847"/>
      <c r="R12" s="848"/>
      <c r="S12" s="827"/>
      <c r="T12" s="829"/>
      <c r="U12" s="827"/>
      <c r="V12" s="829"/>
      <c r="W12" s="829"/>
      <c r="X12" s="830"/>
    </row>
    <row r="13" spans="1:35" ht="58.15" customHeight="1">
      <c r="A13" s="819"/>
      <c r="B13" s="845"/>
      <c r="C13" s="845"/>
      <c r="D13" s="827"/>
      <c r="E13" s="829"/>
      <c r="F13" s="830"/>
      <c r="G13" s="827"/>
      <c r="H13" s="829"/>
      <c r="I13" s="829"/>
      <c r="J13" s="829"/>
      <c r="K13" s="830"/>
      <c r="L13" s="827"/>
      <c r="M13" s="829"/>
      <c r="N13" s="827"/>
      <c r="O13" s="829"/>
      <c r="P13" s="846"/>
      <c r="Q13" s="847"/>
      <c r="R13" s="848"/>
      <c r="S13" s="827"/>
      <c r="T13" s="829"/>
      <c r="U13" s="827"/>
      <c r="V13" s="829"/>
      <c r="W13" s="829"/>
      <c r="X13" s="830"/>
    </row>
    <row r="14" spans="1:35" ht="58.15" customHeight="1">
      <c r="A14" s="819"/>
      <c r="B14" s="845"/>
      <c r="C14" s="845"/>
      <c r="D14" s="827"/>
      <c r="E14" s="829"/>
      <c r="F14" s="830"/>
      <c r="G14" s="827"/>
      <c r="H14" s="829"/>
      <c r="I14" s="829"/>
      <c r="J14" s="829"/>
      <c r="K14" s="830"/>
      <c r="L14" s="827"/>
      <c r="M14" s="829"/>
      <c r="N14" s="827"/>
      <c r="O14" s="829"/>
      <c r="P14" s="846"/>
      <c r="Q14" s="847"/>
      <c r="R14" s="848"/>
      <c r="S14" s="827"/>
      <c r="T14" s="829"/>
      <c r="U14" s="827"/>
      <c r="V14" s="829"/>
      <c r="W14" s="829"/>
      <c r="X14" s="830"/>
    </row>
    <row r="15" spans="1:35" ht="58.15" customHeight="1">
      <c r="A15" s="819"/>
      <c r="B15" s="845"/>
      <c r="C15" s="845"/>
      <c r="D15" s="827"/>
      <c r="E15" s="829"/>
      <c r="F15" s="830"/>
      <c r="G15" s="827"/>
      <c r="H15" s="829"/>
      <c r="I15" s="829"/>
      <c r="J15" s="829"/>
      <c r="K15" s="830"/>
      <c r="L15" s="827"/>
      <c r="M15" s="829"/>
      <c r="N15" s="827"/>
      <c r="O15" s="829"/>
      <c r="P15" s="846"/>
      <c r="Q15" s="847"/>
      <c r="R15" s="848"/>
      <c r="S15" s="827"/>
      <c r="T15" s="829"/>
      <c r="U15" s="827"/>
      <c r="V15" s="829"/>
      <c r="W15" s="829"/>
      <c r="X15" s="830"/>
    </row>
    <row r="18" spans="1:24" ht="74.25" customHeight="1">
      <c r="A18" s="820" t="s">
        <v>1435</v>
      </c>
      <c r="B18" s="823"/>
      <c r="C18" s="823"/>
      <c r="D18" s="823"/>
      <c r="E18" s="823"/>
      <c r="F18" s="823"/>
      <c r="G18" s="823"/>
      <c r="H18" s="823"/>
      <c r="I18" s="823"/>
      <c r="J18" s="823"/>
      <c r="K18" s="823"/>
      <c r="L18" s="823"/>
      <c r="M18" s="823"/>
      <c r="N18" s="823"/>
      <c r="O18" s="823"/>
      <c r="P18" s="823"/>
      <c r="Q18" s="823"/>
      <c r="R18" s="823"/>
      <c r="S18" s="823"/>
      <c r="T18" s="823"/>
      <c r="U18" s="823"/>
      <c r="V18" s="823"/>
      <c r="W18" s="823"/>
      <c r="X18" s="823"/>
    </row>
    <row r="19" spans="1:24">
      <c r="X19" s="840"/>
    </row>
  </sheetData>
  <mergeCells count="66">
    <mergeCell ref="A3:X3"/>
    <mergeCell ref="T4:U4"/>
    <mergeCell ref="V4:X4"/>
    <mergeCell ref="A6:C6"/>
    <mergeCell ref="D6:L6"/>
    <mergeCell ref="M6:O6"/>
    <mergeCell ref="P6:X6"/>
    <mergeCell ref="A7:C7"/>
    <mergeCell ref="D7:L7"/>
    <mergeCell ref="B9:C9"/>
    <mergeCell ref="D9:F9"/>
    <mergeCell ref="G9:K9"/>
    <mergeCell ref="L9:M9"/>
    <mergeCell ref="N9:O9"/>
    <mergeCell ref="P9:R9"/>
    <mergeCell ref="S9:T9"/>
    <mergeCell ref="U9:X9"/>
    <mergeCell ref="B10:C10"/>
    <mergeCell ref="D10:F10"/>
    <mergeCell ref="G10:K10"/>
    <mergeCell ref="L10:M10"/>
    <mergeCell ref="N10:O10"/>
    <mergeCell ref="P10:R10"/>
    <mergeCell ref="S10:T10"/>
    <mergeCell ref="U10:X10"/>
    <mergeCell ref="B11:C11"/>
    <mergeCell ref="D11:F11"/>
    <mergeCell ref="G11:K11"/>
    <mergeCell ref="L11:M11"/>
    <mergeCell ref="N11:O11"/>
    <mergeCell ref="P11:R11"/>
    <mergeCell ref="S11:T11"/>
    <mergeCell ref="U11:X11"/>
    <mergeCell ref="B12:C12"/>
    <mergeCell ref="D12:F12"/>
    <mergeCell ref="G12:K12"/>
    <mergeCell ref="L12:M12"/>
    <mergeCell ref="N12:O12"/>
    <mergeCell ref="P12:R12"/>
    <mergeCell ref="S12:T12"/>
    <mergeCell ref="U12:X12"/>
    <mergeCell ref="B13:C13"/>
    <mergeCell ref="D13:F13"/>
    <mergeCell ref="G13:K13"/>
    <mergeCell ref="L13:M13"/>
    <mergeCell ref="N13:O13"/>
    <mergeCell ref="P13:R13"/>
    <mergeCell ref="S13:T13"/>
    <mergeCell ref="U13:X13"/>
    <mergeCell ref="B14:C14"/>
    <mergeCell ref="D14:F14"/>
    <mergeCell ref="G14:K14"/>
    <mergeCell ref="L14:M14"/>
    <mergeCell ref="N14:O14"/>
    <mergeCell ref="P14:R14"/>
    <mergeCell ref="S14:T14"/>
    <mergeCell ref="U14:X14"/>
    <mergeCell ref="B15:C15"/>
    <mergeCell ref="D15:F15"/>
    <mergeCell ref="G15:K15"/>
    <mergeCell ref="L15:M15"/>
    <mergeCell ref="N15:O15"/>
    <mergeCell ref="P15:R15"/>
    <mergeCell ref="S15:T15"/>
    <mergeCell ref="U15:X15"/>
    <mergeCell ref="A18:X18"/>
  </mergeCells>
  <phoneticPr fontId="16"/>
  <printOptions horizontalCentered="1"/>
  <pageMargins left="0.35433070866141736" right="0.31496062992125984" top="0.35433070866141736" bottom="0.39370078740157483" header="0.31496062992125984" footer="0.31496062992125984"/>
  <pageSetup paperSize="9" scale="88" fitToWidth="1" fitToHeight="1" orientation="landscape" usePrinterDefaults="1" r:id="rId1"/>
  <rowBreaks count="1" manualBreakCount="1">
    <brk id="17" max="2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43</vt:i4>
      </vt:variant>
    </vt:vector>
  </HeadingPairs>
  <TitlesOfParts>
    <vt:vector size="43" baseType="lpstr">
      <vt:lpstr>一覧</vt:lpstr>
      <vt:lpstr>様1</vt:lpstr>
      <vt:lpstr>様2</vt:lpstr>
      <vt:lpstr>様3</vt:lpstr>
      <vt:lpstr>様4</vt:lpstr>
      <vt:lpstr>様4添1</vt:lpstr>
      <vt:lpstr>様5</vt:lpstr>
      <vt:lpstr>様5添 1</vt:lpstr>
      <vt:lpstr>様5添2</vt:lpstr>
      <vt:lpstr>様5添3</vt:lpstr>
      <vt:lpstr>様5添４</vt:lpstr>
      <vt:lpstr>様6</vt:lpstr>
      <vt:lpstr>様6添１</vt:lpstr>
      <vt:lpstr>様7</vt:lpstr>
      <vt:lpstr>様8</vt:lpstr>
      <vt:lpstr>様9</vt:lpstr>
      <vt:lpstr>様９(障害者訓練用）</vt:lpstr>
      <vt:lpstr>様10</vt:lpstr>
      <vt:lpstr>様10 (障害者訓練用)</vt:lpstr>
      <vt:lpstr>様11</vt:lpstr>
      <vt:lpstr>別添２_DXリテラシー標準の項目一覧</vt:lpstr>
      <vt:lpstr>別表1</vt:lpstr>
      <vt:lpstr>←公募申請時はここまで</vt:lpstr>
      <vt:lpstr>契様1</vt:lpstr>
      <vt:lpstr>契様2の1</vt:lpstr>
      <vt:lpstr>契様2の2</vt:lpstr>
      <vt:lpstr>契様3の1</vt:lpstr>
      <vt:lpstr>契様3の2</vt:lpstr>
      <vt:lpstr xml:space="preserve">契様6 </vt:lpstr>
      <vt:lpstr>契様6  (障害者訓練用)</vt:lpstr>
      <vt:lpstr>契様６(障害者訓練用使わない）</vt:lpstr>
      <vt:lpstr>契様7の1</vt:lpstr>
      <vt:lpstr>契様7の2</vt:lpstr>
      <vt:lpstr>契様7の3</vt:lpstr>
      <vt:lpstr>契様8</vt:lpstr>
      <vt:lpstr>契様9</vt:lpstr>
      <vt:lpstr>実</vt:lpstr>
      <vt:lpstr>実4</vt:lpstr>
      <vt:lpstr>実7</vt:lpstr>
      <vt:lpstr>実8_9</vt:lpstr>
      <vt:lpstr>実12</vt:lpstr>
      <vt:lpstr>提出書類一覧</vt:lpstr>
      <vt:lpstr>登録用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TC08</dc:creator>
  <cp:lastModifiedBy>榊原　嶺</cp:lastModifiedBy>
  <cp:lastPrinted>2023-01-30T04:38:00Z</cp:lastPrinted>
  <dcterms:created xsi:type="dcterms:W3CDTF">2021-02-10T01:23:48Z</dcterms:created>
  <dcterms:modified xsi:type="dcterms:W3CDTF">2025-10-29T03:07:14Z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3.1.10.0</vt:lpwstr>
  </property>
  <property fmtid="{DCFEDD21-7773-49B2-8022-6FC58DB5260B}" pid="4" name="LastSavedDate">
    <vt:filetime>2025-10-29T03:07:14Z</vt:filetime>
  </property>
</Properties>
</file>